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8385" firstSheet="2" activeTab="5"/>
  </bookViews>
  <sheets>
    <sheet name="ครั้งที่ 1 58" sheetId="23" r:id="rId1"/>
    <sheet name="ครั้งที่ 2 58 " sheetId="22" r:id="rId2"/>
    <sheet name="ครั้งที่ 1 59" sheetId="24" r:id="rId3"/>
    <sheet name="ครั้งที่ 2 59 (2)" sheetId="26" r:id="rId4"/>
    <sheet name="ครั้งที่ 1(60)" sheetId="27" r:id="rId5"/>
    <sheet name="ครั้งที่ 2 (60)" sheetId="28" r:id="rId6"/>
  </sheets>
  <calcPr calcId="152511"/>
</workbook>
</file>

<file path=xl/calcChain.xml><?xml version="1.0" encoding="utf-8"?>
<calcChain xmlns="http://schemas.openxmlformats.org/spreadsheetml/2006/main">
  <c r="E19" i="28" l="1"/>
  <c r="K23" i="28" l="1"/>
  <c r="K21" i="28"/>
  <c r="K22" i="28"/>
  <c r="H7" i="28"/>
  <c r="K24" i="28" l="1"/>
  <c r="O19" i="28" l="1"/>
  <c r="H19" i="28" l="1"/>
  <c r="G19" i="28" l="1"/>
  <c r="S19" i="28" l="1"/>
  <c r="M19" i="28"/>
  <c r="K19" i="28"/>
  <c r="K20" i="28" s="1"/>
  <c r="C19" i="28"/>
  <c r="P18" i="28"/>
  <c r="H18" i="28"/>
  <c r="P17" i="28"/>
  <c r="H17" i="28"/>
  <c r="P16" i="28"/>
  <c r="H16" i="28"/>
  <c r="P15" i="28"/>
  <c r="H15" i="28"/>
  <c r="P14" i="28"/>
  <c r="H14" i="28"/>
  <c r="P13" i="28"/>
  <c r="H13" i="28"/>
  <c r="P12" i="28"/>
  <c r="H12" i="28"/>
  <c r="P11" i="28"/>
  <c r="H11" i="28"/>
  <c r="P10" i="28"/>
  <c r="H10" i="28"/>
  <c r="P9" i="28"/>
  <c r="H9" i="28"/>
  <c r="P8" i="28"/>
  <c r="H8" i="28"/>
  <c r="P7" i="28"/>
  <c r="K23" i="27"/>
  <c r="O21" i="27"/>
  <c r="K21" i="27"/>
  <c r="K16" i="27"/>
  <c r="K17" i="27"/>
  <c r="K18" i="27"/>
  <c r="K19" i="27"/>
  <c r="K20" i="27"/>
  <c r="K10" i="27"/>
  <c r="K11" i="27"/>
  <c r="K12" i="27"/>
  <c r="K13" i="27"/>
  <c r="K14" i="27"/>
  <c r="O15" i="27"/>
  <c r="K15" i="27"/>
  <c r="O9" i="27"/>
  <c r="K9" i="27"/>
  <c r="T19" i="28" l="1"/>
  <c r="P19" i="28"/>
  <c r="H21" i="27"/>
  <c r="F21" i="27"/>
  <c r="D21" i="27"/>
  <c r="H25" i="27" s="1"/>
  <c r="P21" i="28" l="1"/>
  <c r="T21" i="28" s="1"/>
  <c r="M22" i="26"/>
  <c r="K22" i="26"/>
  <c r="K23" i="26"/>
  <c r="T19" i="26"/>
  <c r="T17" i="26"/>
  <c r="T15" i="26"/>
  <c r="T10" i="26"/>
  <c r="V8" i="26"/>
  <c r="T8" i="26"/>
  <c r="W18" i="26" l="1"/>
  <c r="T9" i="26" l="1"/>
  <c r="T11" i="26"/>
  <c r="T12" i="26"/>
  <c r="T13" i="26"/>
  <c r="T7" i="26"/>
  <c r="T22" i="26" s="1"/>
  <c r="W8" i="26"/>
  <c r="W9" i="26"/>
  <c r="W10" i="26"/>
  <c r="W11" i="26"/>
  <c r="W12" i="26"/>
  <c r="W13" i="26"/>
  <c r="W14" i="26"/>
  <c r="W15" i="26"/>
  <c r="W16" i="26"/>
  <c r="W17" i="26"/>
  <c r="W19" i="26"/>
  <c r="W20" i="26"/>
  <c r="W21" i="26"/>
  <c r="W7" i="26"/>
  <c r="P8" i="26" l="1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7" i="26"/>
  <c r="P22" i="26" s="1"/>
  <c r="P24" i="26" s="1"/>
  <c r="T24" i="26" s="1"/>
  <c r="N16" i="24" l="1"/>
  <c r="N9" i="24"/>
  <c r="V21" i="26" l="1"/>
  <c r="V9" i="26"/>
  <c r="V10" i="26"/>
  <c r="V11" i="26"/>
  <c r="V12" i="26"/>
  <c r="V13" i="26"/>
  <c r="V14" i="26"/>
  <c r="V15" i="26"/>
  <c r="V16" i="26"/>
  <c r="V17" i="26"/>
  <c r="V18" i="26"/>
  <c r="V19" i="26"/>
  <c r="V20" i="26"/>
  <c r="S22" i="26"/>
  <c r="O22" i="26"/>
  <c r="G22" i="26"/>
  <c r="E22" i="26"/>
  <c r="C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22" i="26" l="1"/>
  <c r="K24" i="26" s="1"/>
  <c r="P23" i="24"/>
  <c r="P18" i="24"/>
  <c r="K26" i="26" l="1"/>
  <c r="K25" i="26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9" i="24"/>
  <c r="P14" i="24" l="1"/>
  <c r="J24" i="24" l="1"/>
  <c r="N24" i="24"/>
  <c r="M24" i="24"/>
  <c r="I24" i="24"/>
  <c r="G24" i="24"/>
  <c r="E24" i="24"/>
  <c r="C24" i="24"/>
  <c r="G28" i="24" s="1"/>
  <c r="P13" i="24"/>
  <c r="P11" i="24"/>
  <c r="P22" i="24"/>
  <c r="P21" i="24"/>
  <c r="P20" i="24"/>
  <c r="P19" i="24"/>
  <c r="P17" i="24"/>
  <c r="P16" i="24"/>
  <c r="P12" i="24"/>
  <c r="P10" i="24"/>
  <c r="P9" i="24"/>
  <c r="J26" i="24" l="1"/>
  <c r="T16" i="22"/>
  <c r="T12" i="22" l="1"/>
  <c r="T9" i="22" l="1"/>
  <c r="T10" i="22"/>
  <c r="T11" i="22"/>
  <c r="T13" i="22"/>
  <c r="T18" i="22"/>
  <c r="T20" i="22"/>
  <c r="S22" i="22"/>
  <c r="T22" i="22" l="1"/>
  <c r="J14" i="22"/>
  <c r="J15" i="22"/>
  <c r="E22" i="22"/>
  <c r="Q9" i="22"/>
  <c r="J9" i="22"/>
  <c r="J17" i="22" l="1"/>
  <c r="Q17" i="22"/>
  <c r="P22" i="22" l="1"/>
  <c r="Q21" i="22"/>
  <c r="Q14" i="22"/>
  <c r="J21" i="22" l="1"/>
  <c r="G22" i="22"/>
  <c r="I22" i="22"/>
  <c r="L22" i="22"/>
  <c r="L23" i="22" s="1"/>
  <c r="N22" i="22"/>
  <c r="I22" i="23" l="1"/>
  <c r="G22" i="23"/>
  <c r="E22" i="23"/>
  <c r="C22" i="23"/>
  <c r="G26" i="23" s="1"/>
  <c r="J21" i="23"/>
  <c r="P21" i="23"/>
  <c r="N17" i="23" l="1"/>
  <c r="N9" i="23"/>
  <c r="J10" i="23" l="1"/>
  <c r="J11" i="23"/>
  <c r="J12" i="23"/>
  <c r="J13" i="23"/>
  <c r="J14" i="23"/>
  <c r="J15" i="23"/>
  <c r="J16" i="23"/>
  <c r="J17" i="23"/>
  <c r="J18" i="23"/>
  <c r="J19" i="23"/>
  <c r="J20" i="23"/>
  <c r="J9" i="23"/>
  <c r="J22" i="23" l="1"/>
  <c r="P10" i="23"/>
  <c r="P11" i="23"/>
  <c r="P12" i="23"/>
  <c r="P13" i="23"/>
  <c r="P14" i="23"/>
  <c r="P15" i="23"/>
  <c r="P16" i="23"/>
  <c r="P17" i="23"/>
  <c r="P18" i="23"/>
  <c r="P19" i="23"/>
  <c r="P20" i="23"/>
  <c r="P9" i="23"/>
  <c r="M22" i="23"/>
  <c r="N22" i="23" l="1"/>
  <c r="J24" i="23" s="1"/>
  <c r="Q20" i="22" l="1"/>
  <c r="J20" i="22"/>
  <c r="Q19" i="22"/>
  <c r="J19" i="22"/>
  <c r="Q18" i="22"/>
  <c r="J18" i="22"/>
  <c r="Q16" i="22"/>
  <c r="J16" i="22"/>
  <c r="Q15" i="22"/>
  <c r="Q13" i="22"/>
  <c r="J13" i="22"/>
  <c r="Q12" i="22"/>
  <c r="J12" i="22"/>
  <c r="Q11" i="22"/>
  <c r="J11" i="22"/>
  <c r="Q10" i="22"/>
  <c r="J10" i="22"/>
  <c r="Q8" i="22"/>
  <c r="J8" i="22"/>
  <c r="Q7" i="22"/>
  <c r="J7" i="22"/>
  <c r="Q22" i="22" l="1"/>
  <c r="J22" i="22"/>
  <c r="L24" i="22" s="1"/>
  <c r="Q24" i="22" l="1"/>
  <c r="L25" i="22"/>
  <c r="T24" i="22" l="1"/>
  <c r="L26" i="22"/>
</calcChain>
</file>

<file path=xl/sharedStrings.xml><?xml version="1.0" encoding="utf-8"?>
<sst xmlns="http://schemas.openxmlformats.org/spreadsheetml/2006/main" count="818" uniqueCount="171">
  <si>
    <t>ชื่อ - สกุล</t>
  </si>
  <si>
    <t>รวม</t>
  </si>
  <si>
    <t>ณ วันที่</t>
  </si>
  <si>
    <t>เงินเดือน</t>
  </si>
  <si>
    <t>ระดับ</t>
  </si>
  <si>
    <t>จำนวน</t>
  </si>
  <si>
    <t>พนักงาน</t>
  </si>
  <si>
    <t xml:space="preserve">ณ </t>
  </si>
  <si>
    <t>วงเงิน</t>
  </si>
  <si>
    <t>ครั้งที่ 1</t>
  </si>
  <si>
    <t xml:space="preserve">หมายเหตุ </t>
  </si>
  <si>
    <t>ยึดหลักเกณฑ์ดังนี้</t>
  </si>
  <si>
    <t>1.  จำนวน 2 ขั้นทั้งปี ให้คิดจากจำนวนพนักงานส่วนตำบล ณ วันที่ 1 มีนาคม คูณ 15% กรณีเหลือเศษ 0.5 ให้ปัดเป็น 1 คน</t>
  </si>
  <si>
    <t>คงเหลือสุทธิ</t>
  </si>
  <si>
    <r>
      <t>2.  เงินเดือนก่อนเลื่อน</t>
    </r>
    <r>
      <rPr>
        <b/>
        <sz val="14"/>
        <rFont val="Angsana New"/>
        <family val="1"/>
      </rPr>
      <t xml:space="preserve"> ณ มีนาคม</t>
    </r>
    <r>
      <rPr>
        <sz val="14"/>
        <rFont val="Angsana New"/>
        <family val="1"/>
      </rPr>
      <t xml:space="preserve"> ให้ใช้ตามเป็นจริง เพราะ อาจมีการ</t>
    </r>
    <r>
      <rPr>
        <b/>
        <sz val="14"/>
        <rFont val="Angsana New"/>
        <family val="1"/>
      </rPr>
      <t>เลื่อนระดับ</t>
    </r>
    <r>
      <rPr>
        <sz val="14"/>
        <rFont val="Angsana New"/>
        <family val="1"/>
      </rPr>
      <t xml:space="preserve"> ในระหว่างวันที่ 2 - 31 มีนาคม ก็เป็นได้</t>
    </r>
  </si>
  <si>
    <r>
      <t xml:space="preserve">5.  ในการเลื่อนขั้นเงินเดือน ให้ยึดหลักสำคัญที่ว่า </t>
    </r>
    <r>
      <rPr>
        <b/>
        <sz val="14"/>
        <rFont val="Angsana New"/>
        <family val="1"/>
      </rPr>
      <t>"พนักงานส่วนตำบลอยู่ที่ไหน ณ  1  มี.ค. ให้คิด 15% ที่นั้น"</t>
    </r>
    <r>
      <rPr>
        <sz val="14"/>
        <rFont val="Angsana New"/>
        <family val="1"/>
      </rPr>
      <t xml:space="preserve">  และ </t>
    </r>
  </si>
  <si>
    <r>
      <t xml:space="preserve">    </t>
    </r>
    <r>
      <rPr>
        <b/>
        <sz val="14"/>
        <rFont val="Angsana New"/>
        <family val="1"/>
      </rPr>
      <t xml:space="preserve"> "พนักงานส่วนตำบลอยู่ที่ไหน ณ  1 ก.ย. ให้คิดเงินเดือนรวม  6% ที่นั้น"</t>
    </r>
  </si>
  <si>
    <t xml:space="preserve">     ดังนั้นเมื่อมีพนักงาน อปท.ย้ายไปอยู่ที่อื่น ก็ให้นำวงเงิน ที่ได้เลื่อนขั้นเงินเดือน ณ 1 เมษายน ไปหัก ณ อปท.ที่ใหม่ด้วย .... </t>
  </si>
  <si>
    <t xml:space="preserve"> ***</t>
  </si>
  <si>
    <r>
      <t xml:space="preserve"> ช่องอื่น ๆ </t>
    </r>
    <r>
      <rPr>
        <b/>
        <sz val="14"/>
        <rFont val="Angsana New"/>
        <family val="1"/>
      </rPr>
      <t>(</t>
    </r>
    <r>
      <rPr>
        <b/>
        <sz val="14"/>
        <color theme="1"/>
        <rFont val="Angsana New"/>
        <family val="1"/>
      </rPr>
      <t>เว้นช่องสีเหลือง</t>
    </r>
    <r>
      <rPr>
        <b/>
        <sz val="14"/>
        <color rgb="FFFF0000"/>
        <rFont val="Angsana New"/>
        <family val="1"/>
      </rPr>
      <t xml:space="preserve"> และช่องสีแดง</t>
    </r>
    <r>
      <rPr>
        <b/>
        <sz val="14"/>
        <rFont val="Angsana New"/>
        <family val="1"/>
      </rPr>
      <t>)</t>
    </r>
    <r>
      <rPr>
        <sz val="14"/>
        <rFont val="Angsana New"/>
        <family val="1"/>
      </rPr>
      <t xml:space="preserve">  </t>
    </r>
    <r>
      <rPr>
        <b/>
        <sz val="14"/>
        <rFont val="Angsana New"/>
        <family val="1"/>
      </rPr>
      <t>*** ต้องใส่ตัวเลขเอาเอง ***</t>
    </r>
  </si>
  <si>
    <r>
      <t xml:space="preserve">     และจะทำให้</t>
    </r>
    <r>
      <rPr>
        <b/>
        <sz val="14"/>
        <rFont val="Angsana New"/>
        <family val="1"/>
      </rPr>
      <t>วงเงิน</t>
    </r>
    <r>
      <rPr>
        <sz val="14"/>
        <rFont val="Angsana New"/>
        <family val="1"/>
      </rPr>
      <t xml:space="preserve">ที่ใช้เลื่อน ณ 1 เม.ย. ไม่เปลี่ยน  *** ช่วงระหว่างวันที่ 2 - 30 กันยายน ก็ดำเนินการเช่นเดียวกัน ***** </t>
    </r>
  </si>
  <si>
    <t xml:space="preserve">     ส่วน อปท.ต้นสังกัดเดิมจะไม่นำวงเงิน ที่ได้เลื่อนขั้นเงินเดือน ณ 1 เมษายน ของพนักงาน อปท.คนดังกล่าว มาหักอีก</t>
  </si>
  <si>
    <t>ระหว่างวันที่</t>
  </si>
  <si>
    <r>
      <t xml:space="preserve">     และให้ดูว่าช่อง </t>
    </r>
    <r>
      <rPr>
        <b/>
        <sz val="14"/>
        <rFont val="Angsana New"/>
        <family val="1"/>
      </rPr>
      <t>"คงเหลือสุทธิ"</t>
    </r>
    <r>
      <rPr>
        <b/>
        <sz val="14"/>
        <color rgb="FFFF0000"/>
        <rFont val="Angsana New"/>
        <family val="1"/>
      </rPr>
      <t xml:space="preserve"> (ช่องสีแดง)</t>
    </r>
    <r>
      <rPr>
        <sz val="14"/>
        <rFont val="Angsana New"/>
        <family val="1"/>
      </rPr>
      <t xml:space="preserve"> ไม่ติดลบก็พอ</t>
    </r>
  </si>
  <si>
    <t xml:space="preserve">ก่อนเลื่อน </t>
  </si>
  <si>
    <t>ต.ค.</t>
  </si>
  <si>
    <t>ทั้ง</t>
  </si>
  <si>
    <t>ปี</t>
  </si>
  <si>
    <r>
      <t>3. ใน</t>
    </r>
    <r>
      <rPr>
        <b/>
        <sz val="14"/>
        <color rgb="FF00B050"/>
        <rFont val="Angsana New"/>
        <family val="1"/>
      </rPr>
      <t>ช่องสีเขียว</t>
    </r>
    <r>
      <rPr>
        <sz val="14"/>
        <rFont val="Angsana New"/>
        <family val="1"/>
      </rPr>
      <t xml:space="preserve"> ให้เพิ่มคนละ </t>
    </r>
    <r>
      <rPr>
        <b/>
        <sz val="14"/>
        <rFont val="Angsana New"/>
        <family val="1"/>
      </rPr>
      <t>0.5</t>
    </r>
    <r>
      <rPr>
        <sz val="14"/>
        <rFont val="Angsana New"/>
        <family val="1"/>
      </rPr>
      <t xml:space="preserve"> ขั้น ก่อนทุกคน ** ใส่ตัวเลขเอาเอง **</t>
    </r>
  </si>
  <si>
    <r>
      <t xml:space="preserve">ช่องสีแดง  จะคำนวนมาให้แล้ว  *** ไม่ต้องไปใส่ตัวเลข *** </t>
    </r>
    <r>
      <rPr>
        <b/>
        <sz val="14"/>
        <rFont val="Angsana New"/>
        <family val="1"/>
      </rPr>
      <t xml:space="preserve"> และต้องไม่ติ</t>
    </r>
    <r>
      <rPr>
        <sz val="14"/>
        <rFont val="Angsana New"/>
        <family val="1"/>
      </rPr>
      <t>ดลบ</t>
    </r>
  </si>
  <si>
    <t>ช่องสีฟ้า  เป็นการเลื่อนระดับของพนักงาน อปท.</t>
  </si>
  <si>
    <r>
      <t>4. ใน</t>
    </r>
    <r>
      <rPr>
        <b/>
        <sz val="14"/>
        <color theme="9" tint="-0.249977111117893"/>
        <rFont val="Angsana New"/>
        <family val="1"/>
      </rPr>
      <t xml:space="preserve">ช่องสีส้ม </t>
    </r>
    <r>
      <rPr>
        <sz val="14"/>
        <rFont val="Angsana New"/>
        <family val="1"/>
      </rPr>
      <t xml:space="preserve"> ให้ใส่ขั้นเงินเดือนเพิ่มขึ้นจาก </t>
    </r>
    <r>
      <rPr>
        <b/>
        <sz val="14"/>
        <color rgb="FF00B050"/>
        <rFont val="Angsana New"/>
        <family val="1"/>
      </rPr>
      <t xml:space="preserve">ช่องสีเขียว </t>
    </r>
    <r>
      <rPr>
        <sz val="14"/>
        <color theme="1"/>
        <rFont val="Angsana New"/>
        <family val="1"/>
      </rPr>
      <t>อี</t>
    </r>
    <r>
      <rPr>
        <sz val="14"/>
        <rFont val="Angsana New"/>
        <family val="1"/>
      </rPr>
      <t>ก 0.5 ขั้น แค่เปลี่ยน</t>
    </r>
    <r>
      <rPr>
        <b/>
        <sz val="14"/>
        <rFont val="Angsana New"/>
        <family val="1"/>
      </rPr>
      <t>เงินเดือน</t>
    </r>
    <r>
      <rPr>
        <sz val="14"/>
        <rFont val="Angsana New"/>
        <family val="1"/>
      </rPr>
      <t>ไปมา  ** ใส่ตัวเลขเอาเอง **</t>
    </r>
  </si>
  <si>
    <t>เลื่อนขั้นเงินเดือน</t>
  </si>
  <si>
    <t>ตำแหน่ง</t>
  </si>
  <si>
    <t>นายทวีศักดิ์  คำขัติ</t>
  </si>
  <si>
    <t>บุคลากร</t>
  </si>
  <si>
    <t>6ว</t>
  </si>
  <si>
    <t>นักพัฒนาชุมชน</t>
  </si>
  <si>
    <t>จพง.ธุรการ</t>
  </si>
  <si>
    <r>
      <t>ณ</t>
    </r>
    <r>
      <rPr>
        <b/>
        <sz val="10"/>
        <rFont val="TH Niramit AS"/>
      </rPr>
      <t xml:space="preserve"> 1 มี.ค.</t>
    </r>
  </si>
  <si>
    <r>
      <t>(เพิ่มคนละ</t>
    </r>
    <r>
      <rPr>
        <b/>
        <sz val="10"/>
        <rFont val="TH Niramit AS"/>
      </rPr>
      <t xml:space="preserve"> 0.5</t>
    </r>
    <r>
      <rPr>
        <sz val="10"/>
        <rFont val="TH Niramit AS"/>
      </rPr>
      <t xml:space="preserve"> ขั้น)</t>
    </r>
  </si>
  <si>
    <t>รวมวงเงินทั้งปี</t>
  </si>
  <si>
    <t>(เพิ่มคนละ 0.5 )</t>
  </si>
  <si>
    <t>รวมจำนวนขั้นที่ได้เลื่อน</t>
  </si>
  <si>
    <t xml:space="preserve"> ณ มีนาคม 2558</t>
  </si>
  <si>
    <t xml:space="preserve"> 2 - 30 มีนาคม 2558</t>
  </si>
  <si>
    <t>รวมเลื่อนครั้งที่ 1</t>
  </si>
  <si>
    <t>นักวิชาการเงินและบัญชี</t>
  </si>
  <si>
    <t>นายช่างโยธา</t>
  </si>
  <si>
    <t>Í</t>
  </si>
  <si>
    <t xml:space="preserve"> =</t>
  </si>
  <si>
    <t>ขั้น</t>
  </si>
  <si>
    <t>ครั้งที่  1  (1 เม.ย. 58)</t>
  </si>
  <si>
    <t>ครั้งที่ 1  (1 เม.ย. 58)</t>
  </si>
  <si>
    <t>รวมเลื่อนขั้น</t>
  </si>
  <si>
    <t>ณ เม.ย. 58</t>
  </si>
  <si>
    <t>กรณีคำนวนถ้าเศษ 0.5 ให้ปัด เป็น 1 ถ้าไม่ถึง 0.5 ให้ปัดทิ้ง</t>
  </si>
  <si>
    <t>วิธีการคิดการเลื่อนขั้นเงินเดือนของพนักงานส่วนตำบล  ณ  วันที่  1  เมษายน  2558  (ครั้งที่ 1)</t>
  </si>
  <si>
    <t>นางสาววัลวิสาร ยืนยั่ง</t>
  </si>
  <si>
    <t>ปลัดเทศบาล</t>
  </si>
  <si>
    <t>นางสาวทิชากร ภูทะวงค์</t>
  </si>
  <si>
    <t>นักบริหารงานทั่วไป</t>
  </si>
  <si>
    <t>เจ้าหน้าที่วิเคราะห์</t>
  </si>
  <si>
    <t>นายเก่งกาจ  ปัญญาวงค์</t>
  </si>
  <si>
    <t>นางสาวรัชนิดา สาธุชาติ</t>
  </si>
  <si>
    <t>นักวิชาการศึกษา</t>
  </si>
  <si>
    <t>นายธนพัฒน์ บุญพูล</t>
  </si>
  <si>
    <t>นางกนกวรรณ สิงห์สุดี</t>
  </si>
  <si>
    <t>นางพิมพา ศิริปี</t>
  </si>
  <si>
    <t>ผู้อำนวยการกองคลัง</t>
  </si>
  <si>
    <t>นางสมหมาย มงคลสุภา</t>
  </si>
  <si>
    <t>นายวรวิทย์ พรมพิทักษ์</t>
  </si>
  <si>
    <t>จพง.จัดเก็บรายได้</t>
  </si>
  <si>
    <t>นายทรงวิทย์  แก้วศรีนวม</t>
  </si>
  <si>
    <t>ผู้อำนวยการกองช่าง</t>
  </si>
  <si>
    <t>นายยุทธนา จันทากูด</t>
  </si>
  <si>
    <t>การเลื่อนขั้นครั้งที่ 1 คิดจากจำนวนพนักงานเทศบาล ณ วันที่  1  มีนาคม  คูณด้วย  15 หารด้วย 100</t>
  </si>
  <si>
    <t>เทศบาลตำบลดงมอน  อำเภอเมืองมุกดาหาร  จังหวัดมุกดาหาร</t>
  </si>
  <si>
    <t>ครั้งที่ 2  (1 ต.ค.58)</t>
  </si>
  <si>
    <t>วงเงินรวมที่ใช้เลื่อนขั้น  ณ  วันที่  1  ตุลาคม  2558</t>
  </si>
  <si>
    <t>วงเงินคงเหลือทั้งหมดหลังเลื่อนขั้นประจำปี 2558</t>
  </si>
  <si>
    <t>วิธีการคิดการเลื่อนขั้นเงินเดือนของพนักงานส่วนตำบล  ณ  วันที่  1  ตุลาคม  2558  (ครั้งที่ 2)</t>
  </si>
  <si>
    <t xml:space="preserve"> 1 ตุลาคม 2557</t>
  </si>
  <si>
    <t xml:space="preserve"> 1 กันยายน 2558</t>
  </si>
  <si>
    <t xml:space="preserve"> 2 - 30 กันยายน 2558</t>
  </si>
  <si>
    <t xml:space="preserve">รวมจำนวนพนักงานที่จะได้เลื่อน 1 ขั้น  ณ  วันที่  1  เมย. </t>
  </si>
  <si>
    <t>2  คน</t>
  </si>
  <si>
    <t>นางพัฒนาภรณ์ บรรจง</t>
  </si>
  <si>
    <t>เจ้าหน้าที่ธุรการ</t>
  </si>
  <si>
    <t>นางพัศดี  วงศ์ศรีทา</t>
  </si>
  <si>
    <t>สิบเอกอดิศักดิ์ สระแก้ว</t>
  </si>
  <si>
    <t>จพง.ป้องกัน ฯ</t>
  </si>
  <si>
    <t>นักวิชาการพัสดุ</t>
  </si>
  <si>
    <t>หัวหน้าฝ่ายอำนวยการ</t>
  </si>
  <si>
    <t>หัวหน้าฝ่ายปกครอง</t>
  </si>
  <si>
    <t>หัวหน้าฝ่ายบริหารการศึกษาฯ</t>
  </si>
  <si>
    <r>
      <t>ณ</t>
    </r>
    <r>
      <rPr>
        <b/>
        <sz val="10"/>
        <rFont val="TH SarabunPSK"/>
        <family val="2"/>
      </rPr>
      <t xml:space="preserve"> 1 มี.ค.</t>
    </r>
  </si>
  <si>
    <r>
      <t xml:space="preserve">ณ วันที่  </t>
    </r>
    <r>
      <rPr>
        <b/>
        <sz val="10"/>
        <rFont val="TH SarabunPSK"/>
        <family val="2"/>
      </rPr>
      <t>1 เม.ย.2558</t>
    </r>
  </si>
  <si>
    <r>
      <t>(เพิ่มคนละ</t>
    </r>
    <r>
      <rPr>
        <b/>
        <sz val="10"/>
        <rFont val="TH SarabunPSK"/>
        <family val="2"/>
      </rPr>
      <t xml:space="preserve"> 0.5</t>
    </r>
    <r>
      <rPr>
        <sz val="10"/>
        <rFont val="TH SarabunPSK"/>
        <family val="2"/>
      </rPr>
      <t xml:space="preserve"> ขั้น)</t>
    </r>
  </si>
  <si>
    <r>
      <t xml:space="preserve">6 %  ของเงินเดือนรวมของพนักงานเทศบาล </t>
    </r>
    <r>
      <rPr>
        <b/>
        <sz val="9"/>
        <color indexed="8"/>
        <rFont val="TH SarabunPSK"/>
        <family val="2"/>
      </rPr>
      <t>ที่มีอยู่จริง</t>
    </r>
    <r>
      <rPr>
        <sz val="9"/>
        <color indexed="8"/>
        <rFont val="TH SarabunPSK"/>
        <family val="2"/>
      </rPr>
      <t xml:space="preserve"> ณ วันที่ </t>
    </r>
    <r>
      <rPr>
        <b/>
        <sz val="9"/>
        <color indexed="8"/>
        <rFont val="TH SarabunPSK"/>
        <family val="2"/>
      </rPr>
      <t>1 กันยายน 2558</t>
    </r>
    <r>
      <rPr>
        <sz val="9"/>
        <color indexed="8"/>
        <rFont val="TH SarabunPSK"/>
        <family val="2"/>
      </rPr>
      <t xml:space="preserve">   เป็นเงิน</t>
    </r>
  </si>
  <si>
    <r>
      <t xml:space="preserve">วงเงินคงเหลือ ณ วันที่  </t>
    </r>
    <r>
      <rPr>
        <b/>
        <sz val="9"/>
        <color indexed="8"/>
        <rFont val="TH SarabunPSK"/>
        <family val="2"/>
      </rPr>
      <t>1 ก.ย. 2558</t>
    </r>
    <r>
      <rPr>
        <sz val="9"/>
        <color indexed="8"/>
        <rFont val="TH SarabunPSK"/>
        <family val="2"/>
      </rPr>
      <t xml:space="preserve"> = </t>
    </r>
    <r>
      <rPr>
        <b/>
        <sz val="9"/>
        <color indexed="8"/>
        <rFont val="TH SarabunPSK"/>
        <family val="2"/>
      </rPr>
      <t>6 %</t>
    </r>
    <r>
      <rPr>
        <sz val="9"/>
        <color indexed="8"/>
        <rFont val="TH SarabunPSK"/>
        <family val="2"/>
      </rPr>
      <t xml:space="preserve">  -  (วงเงินรวมที่เลื่อนขั้นไปแล้ว ณ วันที่ </t>
    </r>
    <r>
      <rPr>
        <b/>
        <sz val="9"/>
        <color indexed="8"/>
        <rFont val="TH SarabunPSK"/>
        <family val="2"/>
      </rPr>
      <t>1 เม.ย.2558</t>
    </r>
    <r>
      <rPr>
        <sz val="9"/>
        <color indexed="8"/>
        <rFont val="TH SarabunPSK"/>
        <family val="2"/>
      </rPr>
      <t>)</t>
    </r>
  </si>
  <si>
    <t>นางสาวจุฑาทิพย์ สิริวงค์ณฐากุล</t>
  </si>
  <si>
    <t>กลาง</t>
  </si>
  <si>
    <t>ต้น</t>
  </si>
  <si>
    <t>นักวิเคราะห์นโยบายและแผน</t>
  </si>
  <si>
    <r>
      <t>ณ</t>
    </r>
    <r>
      <rPr>
        <b/>
        <sz val="12"/>
        <rFont val="TH SarabunPSK"/>
        <family val="2"/>
      </rPr>
      <t xml:space="preserve"> 1 มี.ค.</t>
    </r>
  </si>
  <si>
    <r>
      <t>(เพิ่มคนละ</t>
    </r>
    <r>
      <rPr>
        <b/>
        <sz val="12"/>
        <rFont val="TH SarabunPSK"/>
        <family val="2"/>
      </rPr>
      <t xml:space="preserve"> 0.5</t>
    </r>
    <r>
      <rPr>
        <sz val="12"/>
        <rFont val="TH SarabunPSK"/>
        <family val="2"/>
      </rPr>
      <t xml:space="preserve"> ขั้น)</t>
    </r>
  </si>
  <si>
    <t>นางพัศดี วงศ์ศรีทา</t>
  </si>
  <si>
    <t>ปก.</t>
  </si>
  <si>
    <t>ชก.</t>
  </si>
  <si>
    <t>ปง.</t>
  </si>
  <si>
    <t>ชง.</t>
  </si>
  <si>
    <t>นายอารีย์ สิงวงษา</t>
  </si>
  <si>
    <t xml:space="preserve"> ณ มี.ค. 2559</t>
  </si>
  <si>
    <t xml:space="preserve"> 2 - 30 มี.ค. 2559</t>
  </si>
  <si>
    <t>×</t>
  </si>
  <si>
    <t>ครั้งที่  1  (1 เม.ย. 59)</t>
  </si>
  <si>
    <t>ครั้งที่ 1  (1 เม.ย. 59)</t>
  </si>
  <si>
    <t>วิธีการคิดการเลื่อนขั้นเงินเดือนของพนักงานเทศบาล  ณ  วันที่  1  เมษายน  2559  (ครั้งที่ 1)</t>
  </si>
  <si>
    <t>วิธีการคิดการเลื่อนขั้นเงินเดือนของพนักงานส่วนตำบล  ณ  วันที่  1  ตุลาคม  2559  (ครั้งที่ 2)</t>
  </si>
  <si>
    <t>นายอารีย์ สิงห์วงษา</t>
  </si>
  <si>
    <t>เลื่อนขั้นเงินเดือน ครั้งที่ 2 (1 ต.ค. 59)</t>
  </si>
  <si>
    <t xml:space="preserve"> ณ มี.ค. 59</t>
  </si>
  <si>
    <t xml:space="preserve"> 1 ก.ย. 59</t>
  </si>
  <si>
    <r>
      <t xml:space="preserve">ณ  </t>
    </r>
    <r>
      <rPr>
        <b/>
        <sz val="10"/>
        <rFont val="TH SarabunPSK"/>
        <family val="2"/>
      </rPr>
      <t>1 เม.ย. 59</t>
    </r>
  </si>
  <si>
    <t xml:space="preserve"> 2 - 30 ก.ย. 59</t>
  </si>
  <si>
    <t>วงเงินคงเหลือทั้งหมดหลังเลื่อนขั้นประจำปี 2559</t>
  </si>
  <si>
    <t>วงเงินรวมที่ใช้เลื่อนขั้น  ณ  วันที่  1  ตุลาคม  2559</t>
  </si>
  <si>
    <r>
      <t xml:space="preserve">6 %  ของเงินเดือนรวมของพนักงานเทศบาล </t>
    </r>
    <r>
      <rPr>
        <b/>
        <sz val="12"/>
        <color indexed="8"/>
        <rFont val="TH SarabunPSK"/>
        <family val="2"/>
      </rPr>
      <t>ที่มีอยู่จริง</t>
    </r>
    <r>
      <rPr>
        <sz val="12"/>
        <color indexed="8"/>
        <rFont val="TH SarabunPSK"/>
        <family val="2"/>
      </rPr>
      <t xml:space="preserve"> ณ วันที่ </t>
    </r>
    <r>
      <rPr>
        <b/>
        <sz val="12"/>
        <color indexed="8"/>
        <rFont val="TH SarabunPSK"/>
        <family val="2"/>
      </rPr>
      <t>1 กันยายน 2559</t>
    </r>
    <r>
      <rPr>
        <sz val="12"/>
        <color indexed="8"/>
        <rFont val="TH SarabunPSK"/>
        <family val="2"/>
      </rPr>
      <t xml:space="preserve">   เป็นเงิน</t>
    </r>
  </si>
  <si>
    <r>
      <t xml:space="preserve">วงเงินคงเหลือ ณ วันที่  </t>
    </r>
    <r>
      <rPr>
        <b/>
        <sz val="12"/>
        <color indexed="8"/>
        <rFont val="TH SarabunPSK"/>
        <family val="2"/>
      </rPr>
      <t>1 ก.ย. 2559</t>
    </r>
    <r>
      <rPr>
        <sz val="12"/>
        <color indexed="8"/>
        <rFont val="TH SarabunPSK"/>
        <family val="2"/>
      </rPr>
      <t xml:space="preserve"> = </t>
    </r>
    <r>
      <rPr>
        <b/>
        <sz val="12"/>
        <color indexed="8"/>
        <rFont val="TH SarabunPSK"/>
        <family val="2"/>
      </rPr>
      <t>6 %</t>
    </r>
    <r>
      <rPr>
        <sz val="12"/>
        <color indexed="8"/>
        <rFont val="TH SarabunPSK"/>
        <family val="2"/>
      </rPr>
      <t xml:space="preserve">  -  (วงเงินรวมที่เลื่อนขั้นไปแล้ว ณ วันที่ </t>
    </r>
    <r>
      <rPr>
        <b/>
        <sz val="12"/>
        <color indexed="8"/>
        <rFont val="TH SarabunPSK"/>
        <family val="2"/>
      </rPr>
      <t>1 เม.ย.2559</t>
    </r>
    <r>
      <rPr>
        <sz val="12"/>
        <color indexed="8"/>
        <rFont val="TH SarabunPSK"/>
        <family val="2"/>
      </rPr>
      <t>)</t>
    </r>
  </si>
  <si>
    <t>การเลื่อนขั้นครั้งที่ 1 คิดจากจำนวนพนักงานเทศบาล ณ วันที่  1  มีนาคม  คูณด้วย  15  หารด้วย 100</t>
  </si>
  <si>
    <t xml:space="preserve"> ณ มี.ค. 2560</t>
  </si>
  <si>
    <t xml:space="preserve"> 2 - 30 มี.ค. 2560</t>
  </si>
  <si>
    <t>ครั้งที่  1  (1 เม.ย. 60)</t>
  </si>
  <si>
    <t>ครั้งที่ 1  (1 เม.ย. 60)</t>
  </si>
  <si>
    <t>ณ เม.ย. 60</t>
  </si>
  <si>
    <t>วิธีการคิดการเลื่อนขั้นเงินเดือนของพนักงานเทศบาล  ณ  วันที่  1  เมษายน  2560  (ครั้งที่ 1)</t>
  </si>
  <si>
    <t>นายวรวิทย์ ไวว่อง</t>
  </si>
  <si>
    <t>หัวหน้าสำนักปลัด</t>
  </si>
  <si>
    <t>หัวหน้าฝ่ายบริหารงานการศึกษาฯ</t>
  </si>
  <si>
    <t>ระดัน</t>
  </si>
  <si>
    <t>บริหารกลาง</t>
  </si>
  <si>
    <t>อำนวยการต้น</t>
  </si>
  <si>
    <t>ปฏิบัติการ</t>
  </si>
  <si>
    <t>ชำนาญการ</t>
  </si>
  <si>
    <t>ชำนาญงาน</t>
  </si>
  <si>
    <t>ปฏิบัติงาน</t>
  </si>
  <si>
    <t xml:space="preserve"> ณ มี.ค. 60</t>
  </si>
  <si>
    <t xml:space="preserve"> 1 ก.ย. 60</t>
  </si>
  <si>
    <t xml:space="preserve"> 2 - 30 ก.ย. 60</t>
  </si>
  <si>
    <t>วิธีการคิดการเลื่อนขั้นเงินเดือนของพนักงานเทศบาล  ณ  วันที่  1  ตุลาคม  2560  (ครั้งที่ 2)</t>
  </si>
  <si>
    <t>ณ 1 มี.ค.</t>
  </si>
  <si>
    <t>ณ  1 เม.ย. 60</t>
  </si>
  <si>
    <t>(เพิ่มคนละ 0.5 ขั้น)</t>
  </si>
  <si>
    <t>หัวหน้าสำนักปลัดเทศบาล</t>
  </si>
  <si>
    <t>วงเงินรวมที่ใช้เลื่อนขั้น  ณ  วันที่  1  ตุลาคม  2560</t>
  </si>
  <si>
    <t>วงเงินคงเหลือทั้งหมดหลังเลื่อนขั้นประจำปี 2560</t>
  </si>
  <si>
    <r>
      <t>2.  เงินเดือนก่อนเลื่อน</t>
    </r>
    <r>
      <rPr>
        <b/>
        <sz val="14"/>
        <rFont val="TH SarabunPSK"/>
        <family val="2"/>
      </rPr>
      <t xml:space="preserve"> ณ มีนาคม</t>
    </r>
    <r>
      <rPr>
        <sz val="14"/>
        <rFont val="TH SarabunPSK"/>
        <family val="2"/>
      </rPr>
      <t xml:space="preserve"> ให้ใช้ตามเป็นจริง เพราะ อาจมีการ</t>
    </r>
    <r>
      <rPr>
        <b/>
        <sz val="14"/>
        <rFont val="TH SarabunPSK"/>
        <family val="2"/>
      </rPr>
      <t>เลื่อนระดับ</t>
    </r>
    <r>
      <rPr>
        <sz val="14"/>
        <rFont val="TH SarabunPSK"/>
        <family val="2"/>
      </rPr>
      <t xml:space="preserve"> ในระหว่างวันที่ 2 - 31 มีนาคม ก็เป็นได้</t>
    </r>
  </si>
  <si>
    <r>
      <t>3. ใน</t>
    </r>
    <r>
      <rPr>
        <b/>
        <sz val="14"/>
        <color rgb="FF00B050"/>
        <rFont val="TH SarabunPSK"/>
        <family val="2"/>
      </rPr>
      <t>ช่องสีเขียว</t>
    </r>
    <r>
      <rPr>
        <sz val="14"/>
        <rFont val="TH SarabunPSK"/>
        <family val="2"/>
      </rPr>
      <t xml:space="preserve"> ให้เพิ่มคนละ </t>
    </r>
    <r>
      <rPr>
        <b/>
        <sz val="14"/>
        <rFont val="TH SarabunPSK"/>
        <family val="2"/>
      </rPr>
      <t>0.5</t>
    </r>
    <r>
      <rPr>
        <sz val="14"/>
        <rFont val="TH SarabunPSK"/>
        <family val="2"/>
      </rPr>
      <t xml:space="preserve"> ขั้น ก่อนทุกคน ** ใส่ตัวเลขเอาเอง **</t>
    </r>
  </si>
  <si>
    <r>
      <t>4. ใน</t>
    </r>
    <r>
      <rPr>
        <b/>
        <sz val="14"/>
        <color theme="9" tint="-0.249977111117893"/>
        <rFont val="TH SarabunPSK"/>
        <family val="2"/>
      </rPr>
      <t xml:space="preserve">ช่องสีส้ม </t>
    </r>
    <r>
      <rPr>
        <sz val="14"/>
        <rFont val="TH SarabunPSK"/>
        <family val="2"/>
      </rPr>
      <t xml:space="preserve"> ให้ใส่ขั้นเงินเดือนเพิ่มขึ้นจาก </t>
    </r>
    <r>
      <rPr>
        <b/>
        <sz val="14"/>
        <color rgb="FF00B050"/>
        <rFont val="TH SarabunPSK"/>
        <family val="2"/>
      </rPr>
      <t xml:space="preserve">ช่องสีเขียว </t>
    </r>
    <r>
      <rPr>
        <sz val="14"/>
        <color theme="1"/>
        <rFont val="TH SarabunPSK"/>
        <family val="2"/>
      </rPr>
      <t>อี</t>
    </r>
    <r>
      <rPr>
        <sz val="14"/>
        <rFont val="TH SarabunPSK"/>
        <family val="2"/>
      </rPr>
      <t>ก 0.5 ขั้น แค่เปลี่ยน</t>
    </r>
    <r>
      <rPr>
        <b/>
        <sz val="14"/>
        <rFont val="TH SarabunPSK"/>
        <family val="2"/>
      </rPr>
      <t>เงินเดือน</t>
    </r>
    <r>
      <rPr>
        <sz val="14"/>
        <rFont val="TH SarabunPSK"/>
        <family val="2"/>
      </rPr>
      <t>ไปมา  ** ใส่ตัวเลขเอาเอง **</t>
    </r>
  </si>
  <si>
    <r>
      <t xml:space="preserve">     และให้ดูว่าช่อง </t>
    </r>
    <r>
      <rPr>
        <b/>
        <sz val="14"/>
        <rFont val="TH SarabunPSK"/>
        <family val="2"/>
      </rPr>
      <t>"คงเหลือสุทธิ"</t>
    </r>
    <r>
      <rPr>
        <b/>
        <sz val="14"/>
        <color rgb="FFFF0000"/>
        <rFont val="TH SarabunPSK"/>
        <family val="2"/>
      </rPr>
      <t xml:space="preserve"> (ช่องสีแดง)</t>
    </r>
    <r>
      <rPr>
        <sz val="14"/>
        <rFont val="TH SarabunPSK"/>
        <family val="2"/>
      </rPr>
      <t xml:space="preserve"> ไม่ติดลบก็พอ</t>
    </r>
  </si>
  <si>
    <r>
      <t xml:space="preserve">     และจะทำให้</t>
    </r>
    <r>
      <rPr>
        <b/>
        <sz val="14"/>
        <rFont val="TH SarabunPSK"/>
        <family val="2"/>
      </rPr>
      <t>วงเงิน</t>
    </r>
    <r>
      <rPr>
        <sz val="14"/>
        <rFont val="TH SarabunPSK"/>
        <family val="2"/>
      </rPr>
      <t xml:space="preserve">ที่ใช้เลื่อน ณ 1 เม.ย. ไม่เปลี่ยน  *** ช่วงระหว่างวันที่ 2 - 30 กันยายน ก็ดำเนินการเช่นเดียวกัน ***** </t>
    </r>
  </si>
  <si>
    <r>
      <t xml:space="preserve">ช่องสีแดง  จะคำนวนมาให้แล้ว  *** ไม่ต้องไปใส่ตัวเลข *** </t>
    </r>
    <r>
      <rPr>
        <b/>
        <sz val="14"/>
        <rFont val="TH SarabunPSK"/>
        <family val="2"/>
      </rPr>
      <t xml:space="preserve"> และต้องไม่ติ</t>
    </r>
    <r>
      <rPr>
        <sz val="14"/>
        <rFont val="TH SarabunPSK"/>
        <family val="2"/>
      </rPr>
      <t>ดลบ</t>
    </r>
  </si>
  <si>
    <r>
      <t xml:space="preserve"> ช่องอื่น ๆ </t>
    </r>
    <r>
      <rPr>
        <b/>
        <sz val="14"/>
        <rFont val="TH SarabunPSK"/>
        <family val="2"/>
      </rPr>
      <t>(</t>
    </r>
    <r>
      <rPr>
        <b/>
        <sz val="14"/>
        <color theme="1"/>
        <rFont val="TH SarabunPSK"/>
        <family val="2"/>
      </rPr>
      <t>เว้นช่องสีเหลือง</t>
    </r>
    <r>
      <rPr>
        <b/>
        <sz val="14"/>
        <color rgb="FFFF0000"/>
        <rFont val="TH SarabunPSK"/>
        <family val="2"/>
      </rPr>
      <t xml:space="preserve"> และช่องสีแดง</t>
    </r>
    <r>
      <rPr>
        <b/>
        <sz val="14"/>
        <rFont val="TH SarabunPSK"/>
        <family val="2"/>
      </rPr>
      <t>)</t>
    </r>
    <r>
      <rPr>
        <sz val="14"/>
        <rFont val="TH SarabunPSK"/>
        <family val="2"/>
      </rPr>
      <t xml:space="preserve">  </t>
    </r>
    <r>
      <rPr>
        <b/>
        <sz val="14"/>
        <rFont val="TH SarabunPSK"/>
        <family val="2"/>
      </rPr>
      <t>*** ต้องใส่ตัวเลขเอาเอง ***</t>
    </r>
  </si>
  <si>
    <t>รวมเงินเดือนทั้งสิ้นหลังจากเลื่อนขั้น 1 ตุลาคม</t>
  </si>
  <si>
    <t>1.  จำนวน 2 ขั้นทั้งปี ให้คิดจากจำนวนพนักงานเทศบาล ณ วันที่ 1 มีนาคม คูณ 15% กรณีเหลือเศษ 0.5 ให้ปัดเป็น 1 คน</t>
  </si>
  <si>
    <r>
      <t xml:space="preserve">5.  ในการเลื่อนขั้นเงินเดือน ให้ยึดหลักสำคัญที่ว่า </t>
    </r>
    <r>
      <rPr>
        <b/>
        <sz val="14"/>
        <rFont val="TH SarabunPSK"/>
        <family val="2"/>
      </rPr>
      <t>"พนักงานเทศบาลอยู่ที่ไหน ณ  1  มี.ค. ให้คิด 15% ที่นั้น"</t>
    </r>
    <r>
      <rPr>
        <sz val="14"/>
        <rFont val="TH SarabunPSK"/>
        <family val="2"/>
      </rPr>
      <t xml:space="preserve">  และ </t>
    </r>
  </si>
  <si>
    <r>
      <t xml:space="preserve">    </t>
    </r>
    <r>
      <rPr>
        <b/>
        <sz val="14"/>
        <rFont val="TH SarabunPSK"/>
        <family val="2"/>
      </rPr>
      <t xml:space="preserve"> "พนักงานเทศบาลอยู่ที่ไหน ณ  1 ก.ย. ให้คิดเงินเดือนรวม  6% ที่นั้น"</t>
    </r>
  </si>
  <si>
    <t>เลื่อนขั้นเงินเดือน ครั้งที่ 2 (1 ต.ค. 60)</t>
  </si>
  <si>
    <t>6 %  ของเงินเดือนรวมของพนักงานเทศบาล ที่มีอยู่จริง ณ วันที่ 1 กันยายน 2560   เป็นเงิน</t>
  </si>
  <si>
    <t>วงเงินคงเหลือ ณ วันที่  1 ก.ย. 2560 = 6 %  -  (วงเงินรวมที่เลื่อนขั้นไปแล้ว ณ วันที่ 1 เม.ย.2560)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</si>
</sst>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46">
    <font>
      <sz val="10"/>
      <name val="Arial"/>
      <charset val="222"/>
    </font>
    <font>
      <sz val="16"/>
      <name val="TH SarabunIT๙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theme="1"/>
      <name val="Angsana New"/>
      <family val="1"/>
    </font>
    <font>
      <b/>
      <sz val="14"/>
      <color rgb="FF00B050"/>
      <name val="Angsana New"/>
      <family val="1"/>
    </font>
    <font>
      <b/>
      <sz val="14"/>
      <color rgb="FFFF0000"/>
      <name val="Angsana New"/>
      <family val="1"/>
    </font>
    <font>
      <b/>
      <sz val="14"/>
      <color theme="9" tint="-0.249977111117893"/>
      <name val="Angsana New"/>
      <family val="1"/>
    </font>
    <font>
      <b/>
      <sz val="14"/>
      <color theme="1"/>
      <name val="Angsana New"/>
      <family val="1"/>
    </font>
    <font>
      <b/>
      <sz val="12"/>
      <name val="TH SarabunPSK"/>
      <family val="2"/>
    </font>
    <font>
      <sz val="10"/>
      <name val="TH Niramit AS"/>
    </font>
    <font>
      <b/>
      <sz val="10"/>
      <name val="TH Niramit AS"/>
    </font>
    <font>
      <sz val="10"/>
      <color theme="1"/>
      <name val="TH Niramit AS"/>
    </font>
    <font>
      <sz val="9"/>
      <color indexed="8"/>
      <name val="TH Niramit AS"/>
    </font>
    <font>
      <sz val="9"/>
      <name val="TH Niramit AS"/>
    </font>
    <font>
      <b/>
      <sz val="9"/>
      <color indexed="8"/>
      <name val="TH Niramit AS"/>
    </font>
    <font>
      <b/>
      <sz val="9"/>
      <name val="TH Niramit AS"/>
    </font>
    <font>
      <sz val="9"/>
      <name val="Arial"/>
      <family val="2"/>
    </font>
    <font>
      <b/>
      <sz val="9"/>
      <name val="Wingdings 2"/>
      <family val="1"/>
      <charset val="2"/>
    </font>
    <font>
      <sz val="10"/>
      <color indexed="8"/>
      <name val="TH Niramit AS"/>
    </font>
    <font>
      <b/>
      <sz val="9"/>
      <name val="Angsana New"/>
      <family val="1"/>
    </font>
    <font>
      <b/>
      <sz val="9"/>
      <name val="Arial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0"/>
      <color theme="1"/>
      <name val="TH SarabunPSK"/>
      <family val="2"/>
    </font>
    <font>
      <sz val="10"/>
      <color indexed="8"/>
      <name val="TH SarabunPSK"/>
      <family val="2"/>
    </font>
    <font>
      <sz val="9"/>
      <color indexed="8"/>
      <name val="TH SarabunPSK"/>
      <family val="2"/>
    </font>
    <font>
      <b/>
      <sz val="9"/>
      <color indexed="8"/>
      <name val="TH SarabunPSK"/>
      <family val="2"/>
    </font>
    <font>
      <sz val="9"/>
      <name val="TH SarabunPSK"/>
      <family val="2"/>
    </font>
    <font>
      <b/>
      <sz val="9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color theme="1"/>
      <name val="TH SarabunPSK"/>
      <family val="2"/>
    </font>
    <font>
      <b/>
      <sz val="12"/>
      <name val="Tahoma"/>
      <family val="2"/>
    </font>
    <font>
      <b/>
      <sz val="10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00B050"/>
      <name val="TH SarabunPSK"/>
      <family val="2"/>
    </font>
    <font>
      <b/>
      <sz val="14"/>
      <color theme="9" tint="-0.249977111117893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0"/>
      <name val="Arial"/>
      <charset val="22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5" fillId="0" borderId="0" applyFont="0" applyFill="0" applyBorder="0" applyAlignment="0" applyProtection="0"/>
  </cellStyleXfs>
  <cellXfs count="39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5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14" fillId="0" borderId="1" xfId="0" applyNumberFormat="1" applyFont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3" fontId="15" fillId="4" borderId="1" xfId="0" applyNumberFormat="1" applyFont="1" applyFill="1" applyBorder="1" applyAlignment="1">
      <alignment horizontal="center"/>
    </xf>
    <xf numFmtId="3" fontId="16" fillId="2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4" fillId="0" borderId="0" xfId="0" applyFont="1"/>
    <xf numFmtId="4" fontId="15" fillId="0" borderId="0" xfId="0" applyNumberFormat="1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7" fillId="0" borderId="0" xfId="0" applyFont="1"/>
    <xf numFmtId="0" fontId="10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" fontId="10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64" fontId="14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/>
    <xf numFmtId="0" fontId="15" fillId="0" borderId="0" xfId="0" applyFont="1" applyFill="1" applyBorder="1" applyAlignment="1">
      <alignment vertical="center"/>
    </xf>
    <xf numFmtId="0" fontId="2" fillId="0" borderId="0" xfId="0" applyFont="1" applyBorder="1"/>
    <xf numFmtId="4" fontId="15" fillId="0" borderId="0" xfId="0" applyNumberFormat="1" applyFont="1" applyFill="1" applyBorder="1" applyAlignment="1"/>
    <xf numFmtId="4" fontId="15" fillId="2" borderId="1" xfId="0" applyNumberFormat="1" applyFont="1" applyFill="1" applyBorder="1" applyAlignment="1"/>
    <xf numFmtId="0" fontId="10" fillId="6" borderId="2" xfId="0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center"/>
    </xf>
    <xf numFmtId="3" fontId="16" fillId="7" borderId="1" xfId="0" applyNumberFormat="1" applyFont="1" applyFill="1" applyBorder="1" applyAlignment="1">
      <alignment horizontal="center"/>
    </xf>
    <xf numFmtId="0" fontId="16" fillId="7" borderId="14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2" fontId="16" fillId="7" borderId="0" xfId="0" applyNumberFormat="1" applyFont="1" applyFill="1" applyBorder="1" applyAlignment="1">
      <alignment horizontal="center" vertical="center"/>
    </xf>
    <xf numFmtId="2" fontId="11" fillId="7" borderId="0" xfId="0" applyNumberFormat="1" applyFont="1" applyFill="1" applyAlignment="1">
      <alignment horizontal="center" vertical="center"/>
    </xf>
    <xf numFmtId="0" fontId="16" fillId="7" borderId="0" xfId="0" applyFont="1" applyFill="1" applyBorder="1" applyAlignment="1">
      <alignment vertical="center"/>
    </xf>
    <xf numFmtId="2" fontId="16" fillId="7" borderId="0" xfId="0" applyNumberFormat="1" applyFont="1" applyFill="1" applyBorder="1" applyAlignment="1">
      <alignment vertical="center"/>
    </xf>
    <xf numFmtId="0" fontId="20" fillId="7" borderId="0" xfId="0" applyFont="1" applyFill="1"/>
    <xf numFmtId="0" fontId="21" fillId="7" borderId="0" xfId="0" applyFont="1" applyFill="1"/>
    <xf numFmtId="0" fontId="17" fillId="7" borderId="0" xfId="0" applyFont="1" applyFill="1"/>
    <xf numFmtId="2" fontId="16" fillId="7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165" fontId="1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16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3" fontId="26" fillId="0" borderId="1" xfId="0" applyNumberFormat="1" applyFont="1" applyFill="1" applyBorder="1" applyAlignment="1">
      <alignment horizontal="center"/>
    </xf>
    <xf numFmtId="3" fontId="27" fillId="8" borderId="1" xfId="0" applyNumberFormat="1" applyFont="1" applyFill="1" applyBorder="1" applyAlignment="1">
      <alignment horizontal="center"/>
    </xf>
    <xf numFmtId="0" fontId="25" fillId="0" borderId="1" xfId="0" applyFont="1" applyBorder="1" applyAlignment="1"/>
    <xf numFmtId="3" fontId="26" fillId="0" borderId="1" xfId="0" applyNumberFormat="1" applyFont="1" applyFill="1" applyBorder="1" applyAlignment="1">
      <alignment horizontal="center" vertical="center"/>
    </xf>
    <xf numFmtId="3" fontId="27" fillId="8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3" fontId="28" fillId="0" borderId="1" xfId="0" applyNumberFormat="1" applyFont="1" applyFill="1" applyBorder="1" applyAlignment="1">
      <alignment horizontal="center"/>
    </xf>
    <xf numFmtId="3" fontId="29" fillId="0" borderId="1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0" fontId="28" fillId="0" borderId="0" xfId="0" applyFont="1"/>
    <xf numFmtId="4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4" fillId="0" borderId="2" xfId="0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/>
    <xf numFmtId="4" fontId="27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3" fontId="27" fillId="9" borderId="1" xfId="0" applyNumberFormat="1" applyFont="1" applyFill="1" applyBorder="1" applyAlignment="1">
      <alignment horizontal="center"/>
    </xf>
    <xf numFmtId="3" fontId="26" fillId="9" borderId="1" xfId="0" applyNumberFormat="1" applyFont="1" applyFill="1" applyBorder="1" applyAlignment="1">
      <alignment horizontal="center"/>
    </xf>
    <xf numFmtId="3" fontId="26" fillId="9" borderId="1" xfId="0" applyNumberFormat="1" applyFont="1" applyFill="1" applyBorder="1" applyAlignment="1">
      <alignment horizontal="center" vertical="center"/>
    </xf>
    <xf numFmtId="164" fontId="29" fillId="10" borderId="1" xfId="0" applyNumberFormat="1" applyFont="1" applyFill="1" applyBorder="1" applyAlignment="1">
      <alignment horizontal="center"/>
    </xf>
    <xf numFmtId="164" fontId="29" fillId="1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16" fontId="30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3" fontId="32" fillId="0" borderId="1" xfId="0" applyNumberFormat="1" applyFont="1" applyFill="1" applyBorder="1" applyAlignment="1">
      <alignment horizontal="center"/>
    </xf>
    <xf numFmtId="3" fontId="32" fillId="2" borderId="1" xfId="0" applyNumberFormat="1" applyFont="1" applyFill="1" applyBorder="1" applyAlignment="1">
      <alignment horizontal="center"/>
    </xf>
    <xf numFmtId="165" fontId="32" fillId="2" borderId="1" xfId="0" applyNumberFormat="1" applyFont="1" applyFill="1" applyBorder="1" applyAlignment="1">
      <alignment horizontal="center"/>
    </xf>
    <xf numFmtId="164" fontId="30" fillId="0" borderId="2" xfId="0" applyNumberFormat="1" applyFont="1" applyBorder="1" applyAlignment="1">
      <alignment horizontal="center"/>
    </xf>
    <xf numFmtId="0" fontId="32" fillId="0" borderId="1" xfId="0" applyFont="1" applyBorder="1" applyAlignment="1"/>
    <xf numFmtId="3" fontId="33" fillId="2" borderId="1" xfId="0" applyNumberFormat="1" applyFont="1" applyFill="1" applyBorder="1" applyAlignment="1">
      <alignment horizontal="center"/>
    </xf>
    <xf numFmtId="3" fontId="30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30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0" fillId="0" borderId="0" xfId="0" applyFont="1"/>
    <xf numFmtId="0" fontId="33" fillId="0" borderId="0" xfId="0" applyFont="1" applyFill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4" fontId="33" fillId="2" borderId="1" xfId="0" applyNumberFormat="1" applyFont="1" applyFill="1" applyBorder="1" applyAlignment="1"/>
    <xf numFmtId="4" fontId="33" fillId="0" borderId="0" xfId="0" applyNumberFormat="1" applyFont="1" applyFill="1" applyBorder="1" applyAlignment="1"/>
    <xf numFmtId="4" fontId="9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2" fontId="9" fillId="7" borderId="0" xfId="0" applyNumberFormat="1" applyFont="1" applyFill="1" applyBorder="1" applyAlignment="1">
      <alignment horizontal="center" vertical="center"/>
    </xf>
    <xf numFmtId="2" fontId="9" fillId="7" borderId="0" xfId="0" applyNumberFormat="1" applyFont="1" applyFill="1" applyAlignment="1">
      <alignment horizontal="center" vertical="center"/>
    </xf>
    <xf numFmtId="0" fontId="9" fillId="7" borderId="0" xfId="0" applyFont="1" applyFill="1" applyBorder="1" applyAlignment="1">
      <alignment vertical="center"/>
    </xf>
    <xf numFmtId="0" fontId="9" fillId="7" borderId="0" xfId="0" applyFont="1" applyFill="1"/>
    <xf numFmtId="0" fontId="30" fillId="7" borderId="0" xfId="0" applyFont="1" applyFill="1"/>
    <xf numFmtId="2" fontId="9" fillId="7" borderId="0" xfId="0" applyNumberFormat="1" applyFont="1" applyFill="1" applyBorder="1" applyAlignment="1">
      <alignment vertical="center"/>
    </xf>
    <xf numFmtId="0" fontId="30" fillId="0" borderId="3" xfId="0" applyFont="1" applyBorder="1" applyAlignment="1">
      <alignment horizontal="center" vertical="center" wrapText="1"/>
    </xf>
    <xf numFmtId="3" fontId="32" fillId="10" borderId="1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34" fillId="7" borderId="2" xfId="0" applyFont="1" applyFill="1" applyBorder="1" applyAlignment="1">
      <alignment horizontal="center"/>
    </xf>
    <xf numFmtId="0" fontId="35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3" fontId="25" fillId="0" borderId="1" xfId="0" applyNumberFormat="1" applyFont="1" applyFill="1" applyBorder="1" applyAlignment="1">
      <alignment horizontal="center"/>
    </xf>
    <xf numFmtId="3" fontId="36" fillId="9" borderId="1" xfId="0" applyNumberFormat="1" applyFont="1" applyFill="1" applyBorder="1" applyAlignment="1">
      <alignment horizontal="center"/>
    </xf>
    <xf numFmtId="165" fontId="36" fillId="9" borderId="1" xfId="0" applyNumberFormat="1" applyFont="1" applyFill="1" applyBorder="1" applyAlignment="1">
      <alignment horizontal="center"/>
    </xf>
    <xf numFmtId="164" fontId="23" fillId="10" borderId="1" xfId="0" applyNumberFormat="1" applyFont="1" applyFill="1" applyBorder="1" applyAlignment="1">
      <alignment horizontal="center" vertical="center"/>
    </xf>
    <xf numFmtId="3" fontId="25" fillId="9" borderId="1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3" fontId="25" fillId="0" borderId="1" xfId="0" applyNumberFormat="1" applyFont="1" applyFill="1" applyBorder="1" applyAlignment="1">
      <alignment horizontal="center" vertical="center"/>
    </xf>
    <xf numFmtId="3" fontId="25" fillId="9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3" fontId="25" fillId="8" borderId="1" xfId="0" applyNumberFormat="1" applyFont="1" applyFill="1" applyBorder="1" applyAlignment="1">
      <alignment horizontal="center"/>
    </xf>
    <xf numFmtId="3" fontId="25" fillId="2" borderId="1" xfId="0" applyNumberFormat="1" applyFont="1" applyFill="1" applyBorder="1" applyAlignment="1">
      <alignment horizontal="center"/>
    </xf>
    <xf numFmtId="3" fontId="36" fillId="13" borderId="1" xfId="0" applyNumberFormat="1" applyFont="1" applyFill="1" applyBorder="1" applyAlignment="1">
      <alignment horizontal="center"/>
    </xf>
    <xf numFmtId="3" fontId="36" fillId="13" borderId="1" xfId="0" applyNumberFormat="1" applyFont="1" applyFill="1" applyBorder="1" applyAlignment="1">
      <alignment horizontal="center" vertical="center"/>
    </xf>
    <xf numFmtId="3" fontId="36" fillId="14" borderId="1" xfId="0" applyNumberFormat="1" applyFont="1" applyFill="1" applyBorder="1" applyAlignment="1">
      <alignment horizontal="center"/>
    </xf>
    <xf numFmtId="3" fontId="36" fillId="14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7" borderId="0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 vertical="center" wrapText="1"/>
    </xf>
    <xf numFmtId="3" fontId="32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3" fontId="32" fillId="10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5" fontId="32" fillId="2" borderId="1" xfId="0" applyNumberFormat="1" applyFont="1" applyFill="1" applyBorder="1" applyAlignment="1">
      <alignment horizontal="center" vertical="center"/>
    </xf>
    <xf numFmtId="164" fontId="30" fillId="0" borderId="2" xfId="0" applyNumberFormat="1" applyFont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16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7" fillId="0" borderId="0" xfId="0" applyFont="1"/>
    <xf numFmtId="0" fontId="22" fillId="0" borderId="0" xfId="0" applyFont="1"/>
    <xf numFmtId="0" fontId="38" fillId="0" borderId="0" xfId="0" applyFont="1" applyAlignment="1">
      <alignment horizontal="center"/>
    </xf>
    <xf numFmtId="0" fontId="37" fillId="0" borderId="0" xfId="0" applyFont="1" applyAlignme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3" borderId="1" xfId="0" applyFont="1" applyFill="1" applyBorder="1"/>
    <xf numFmtId="0" fontId="37" fillId="5" borderId="1" xfId="0" applyFont="1" applyFill="1" applyBorder="1"/>
    <xf numFmtId="0" fontId="37" fillId="0" borderId="1" xfId="0" applyFont="1" applyBorder="1"/>
    <xf numFmtId="0" fontId="44" fillId="0" borderId="0" xfId="0" applyFont="1"/>
    <xf numFmtId="4" fontId="29" fillId="3" borderId="1" xfId="0" applyNumberFormat="1" applyFont="1" applyFill="1" applyBorder="1" applyAlignment="1">
      <alignment horizontal="center" vertical="center"/>
    </xf>
    <xf numFmtId="43" fontId="29" fillId="2" borderId="1" xfId="1" applyNumberFormat="1" applyFont="1" applyFill="1" applyBorder="1" applyAlignment="1">
      <alignment horizontal="center" vertical="center"/>
    </xf>
    <xf numFmtId="43" fontId="27" fillId="2" borderId="1" xfId="1" applyNumberFormat="1" applyFont="1" applyFill="1" applyBorder="1" applyAlignment="1">
      <alignment horizontal="center" vertical="center"/>
    </xf>
    <xf numFmtId="43" fontId="29" fillId="2" borderId="1" xfId="1" applyNumberFormat="1" applyFont="1" applyFill="1" applyBorder="1"/>
    <xf numFmtId="3" fontId="25" fillId="5" borderId="1" xfId="0" applyNumberFormat="1" applyFont="1" applyFill="1" applyBorder="1" applyAlignment="1">
      <alignment horizontal="center"/>
    </xf>
    <xf numFmtId="3" fontId="25" fillId="14" borderId="1" xfId="0" applyNumberFormat="1" applyFont="1" applyFill="1" applyBorder="1" applyAlignment="1">
      <alignment horizontal="center" vertical="center"/>
    </xf>
    <xf numFmtId="3" fontId="25" fillId="10" borderId="1" xfId="0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/>
    </xf>
    <xf numFmtId="3" fontId="25" fillId="15" borderId="1" xfId="0" applyNumberFormat="1" applyFont="1" applyFill="1" applyBorder="1" applyAlignment="1">
      <alignment horizontal="center"/>
    </xf>
    <xf numFmtId="1" fontId="25" fillId="15" borderId="1" xfId="0" applyNumberFormat="1" applyFont="1" applyFill="1" applyBorder="1" applyAlignment="1">
      <alignment horizontal="center"/>
    </xf>
    <xf numFmtId="3" fontId="25" fillId="5" borderId="1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/>
    </xf>
    <xf numFmtId="43" fontId="29" fillId="2" borderId="1" xfId="1" applyNumberFormat="1" applyFont="1" applyFill="1" applyBorder="1" applyAlignment="1">
      <alignment horizontal="center"/>
    </xf>
    <xf numFmtId="43" fontId="28" fillId="0" borderId="1" xfId="1" applyNumberFormat="1" applyFont="1" applyFill="1" applyBorder="1" applyAlignment="1">
      <alignment horizontal="center"/>
    </xf>
    <xf numFmtId="43" fontId="29" fillId="0" borderId="1" xfId="1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6" fillId="7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15" fontId="11" fillId="0" borderId="6" xfId="0" applyNumberFormat="1" applyFont="1" applyBorder="1" applyAlignment="1">
      <alignment horizontal="center"/>
    </xf>
    <xf numFmtId="15" fontId="11" fillId="0" borderId="8" xfId="0" applyNumberFormat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15" fontId="23" fillId="0" borderId="6" xfId="0" applyNumberFormat="1" applyFont="1" applyBorder="1" applyAlignment="1">
      <alignment horizontal="center"/>
    </xf>
    <xf numFmtId="15" fontId="23" fillId="0" borderId="8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8" fillId="0" borderId="11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4" fontId="27" fillId="0" borderId="11" xfId="0" applyNumberFormat="1" applyFont="1" applyFill="1" applyBorder="1" applyAlignment="1">
      <alignment horizontal="center"/>
    </xf>
    <xf numFmtId="4" fontId="27" fillId="0" borderId="12" xfId="0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11" borderId="5" xfId="0" applyFont="1" applyFill="1" applyBorder="1" applyAlignment="1">
      <alignment horizontal="center"/>
    </xf>
    <xf numFmtId="0" fontId="30" fillId="11" borderId="13" xfId="0" applyFont="1" applyFill="1" applyBorder="1" applyAlignment="1">
      <alignment horizontal="center"/>
    </xf>
    <xf numFmtId="0" fontId="30" fillId="11" borderId="7" xfId="0" applyFont="1" applyFill="1" applyBorder="1" applyAlignment="1">
      <alignment horizontal="center"/>
    </xf>
    <xf numFmtId="0" fontId="30" fillId="12" borderId="5" xfId="0" applyFont="1" applyFill="1" applyBorder="1" applyAlignment="1">
      <alignment horizontal="center"/>
    </xf>
    <xf numFmtId="0" fontId="30" fillId="12" borderId="13" xfId="0" applyFont="1" applyFill="1" applyBorder="1" applyAlignment="1">
      <alignment horizontal="center"/>
    </xf>
    <xf numFmtId="0" fontId="30" fillId="12" borderId="7" xfId="0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11" borderId="9" xfId="0" applyFont="1" applyFill="1" applyBorder="1" applyAlignment="1">
      <alignment horizontal="center"/>
    </xf>
    <xf numFmtId="0" fontId="30" fillId="11" borderId="0" xfId="0" applyFont="1" applyFill="1" applyBorder="1" applyAlignment="1">
      <alignment horizontal="center"/>
    </xf>
    <xf numFmtId="0" fontId="30" fillId="11" borderId="10" xfId="0" applyFont="1" applyFill="1" applyBorder="1" applyAlignment="1">
      <alignment horizontal="center"/>
    </xf>
    <xf numFmtId="0" fontId="30" fillId="12" borderId="9" xfId="0" applyFont="1" applyFill="1" applyBorder="1" applyAlignment="1">
      <alignment horizontal="center"/>
    </xf>
    <xf numFmtId="0" fontId="30" fillId="12" borderId="0" xfId="0" applyFont="1" applyFill="1" applyBorder="1" applyAlignment="1">
      <alignment horizontal="center"/>
    </xf>
    <xf numFmtId="0" fontId="30" fillId="12" borderId="10" xfId="0" applyFont="1" applyFill="1" applyBorder="1" applyAlignment="1">
      <alignment horizontal="center"/>
    </xf>
    <xf numFmtId="15" fontId="9" fillId="0" borderId="6" xfId="0" applyNumberFormat="1" applyFont="1" applyBorder="1" applyAlignment="1">
      <alignment horizontal="center"/>
    </xf>
    <xf numFmtId="15" fontId="9" fillId="0" borderId="8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11" borderId="6" xfId="0" applyFont="1" applyFill="1" applyBorder="1" applyAlignment="1">
      <alignment horizontal="center"/>
    </xf>
    <xf numFmtId="0" fontId="30" fillId="11" borderId="14" xfId="0" applyFont="1" applyFill="1" applyBorder="1" applyAlignment="1">
      <alignment horizontal="center"/>
    </xf>
    <xf numFmtId="0" fontId="30" fillId="11" borderId="8" xfId="0" applyFont="1" applyFill="1" applyBorder="1" applyAlignment="1">
      <alignment horizontal="center"/>
    </xf>
    <xf numFmtId="0" fontId="30" fillId="12" borderId="6" xfId="0" applyFont="1" applyFill="1" applyBorder="1" applyAlignment="1">
      <alignment horizontal="center"/>
    </xf>
    <xf numFmtId="0" fontId="30" fillId="12" borderId="14" xfId="0" applyFont="1" applyFill="1" applyBorder="1" applyAlignment="1">
      <alignment horizontal="center"/>
    </xf>
    <xf numFmtId="0" fontId="30" fillId="12" borderId="8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4" fontId="27" fillId="0" borderId="15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5" fontId="23" fillId="0" borderId="6" xfId="0" applyNumberFormat="1" applyFont="1" applyBorder="1" applyAlignment="1">
      <alignment horizontal="center" vertical="center"/>
    </xf>
    <xf numFmtId="15" fontId="23" fillId="0" borderId="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9" fillId="0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7" fillId="0" borderId="9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4" fontId="27" fillId="2" borderId="11" xfId="0" applyNumberFormat="1" applyFont="1" applyFill="1" applyBorder="1" applyAlignment="1">
      <alignment horizontal="center" vertical="center"/>
    </xf>
    <xf numFmtId="4" fontId="27" fillId="2" borderId="15" xfId="0" applyNumberFormat="1" applyFont="1" applyFill="1" applyBorder="1" applyAlignment="1">
      <alignment horizontal="center" vertical="center"/>
    </xf>
    <xf numFmtId="4" fontId="27" fillId="2" borderId="12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79"/>
  <sheetViews>
    <sheetView topLeftCell="A22" zoomScale="120" zoomScaleNormal="120" workbookViewId="0">
      <selection activeCell="I18" sqref="I18:I21"/>
    </sheetView>
  </sheetViews>
  <sheetFormatPr defaultRowHeight="12.75"/>
  <cols>
    <col min="1" max="1" width="16.85546875" customWidth="1"/>
    <col min="2" max="2" width="17.7109375" customWidth="1"/>
    <col min="3" max="3" width="6.42578125" customWidth="1"/>
    <col min="4" max="4" width="4.28515625" customWidth="1"/>
    <col min="5" max="5" width="6.28515625" customWidth="1"/>
    <col min="6" max="6" width="4.5703125" customWidth="1"/>
    <col min="7" max="7" width="8.85546875" customWidth="1"/>
    <col min="8" max="8" width="6.7109375" customWidth="1"/>
    <col min="9" max="9" width="9.85546875" customWidth="1"/>
    <col min="10" max="10" width="10.140625" customWidth="1"/>
    <col min="11" max="11" width="4.7109375" customWidth="1"/>
    <col min="12" max="12" width="6.7109375" customWidth="1"/>
    <col min="13" max="13" width="9.85546875" customWidth="1"/>
    <col min="14" max="14" width="10.5703125" customWidth="1"/>
    <col min="15" max="15" width="5.140625" customWidth="1"/>
    <col min="16" max="16" width="9.85546875" customWidth="1"/>
    <col min="17" max="18" width="5.7109375" customWidth="1"/>
  </cols>
  <sheetData>
    <row r="2" spans="1:32" ht="21.75" customHeight="1"/>
    <row r="3" spans="1:32" ht="18.75">
      <c r="A3" s="241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8.75">
      <c r="A4" s="241" t="s">
        <v>77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7.25" customHeight="1">
      <c r="A5" s="242" t="s">
        <v>0</v>
      </c>
      <c r="B5" s="249" t="s">
        <v>33</v>
      </c>
      <c r="C5" s="10" t="s">
        <v>5</v>
      </c>
      <c r="D5" s="243" t="s">
        <v>3</v>
      </c>
      <c r="E5" s="244"/>
      <c r="F5" s="243" t="s">
        <v>3</v>
      </c>
      <c r="G5" s="244"/>
      <c r="H5" s="254" t="s">
        <v>32</v>
      </c>
      <c r="I5" s="255"/>
      <c r="J5" s="255"/>
      <c r="K5" s="256"/>
      <c r="L5" s="235" t="s">
        <v>32</v>
      </c>
      <c r="M5" s="236"/>
      <c r="N5" s="236"/>
      <c r="O5" s="236"/>
      <c r="P5" s="43" t="s">
        <v>54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" customHeight="1">
      <c r="A6" s="242"/>
      <c r="B6" s="250"/>
      <c r="C6" s="11" t="s">
        <v>6</v>
      </c>
      <c r="D6" s="245" t="s">
        <v>24</v>
      </c>
      <c r="E6" s="246"/>
      <c r="F6" s="245" t="s">
        <v>22</v>
      </c>
      <c r="G6" s="246"/>
      <c r="H6" s="257" t="s">
        <v>52</v>
      </c>
      <c r="I6" s="258"/>
      <c r="J6" s="258"/>
      <c r="K6" s="259"/>
      <c r="L6" s="252" t="s">
        <v>53</v>
      </c>
      <c r="M6" s="253"/>
      <c r="N6" s="253"/>
      <c r="O6" s="253"/>
      <c r="P6" s="12" t="s">
        <v>55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 customHeight="1">
      <c r="A7" s="242"/>
      <c r="B7" s="250"/>
      <c r="C7" s="15" t="s">
        <v>39</v>
      </c>
      <c r="D7" s="263" t="s">
        <v>44</v>
      </c>
      <c r="E7" s="264"/>
      <c r="F7" s="247" t="s">
        <v>45</v>
      </c>
      <c r="G7" s="248"/>
      <c r="H7" s="260" t="s">
        <v>40</v>
      </c>
      <c r="I7" s="261"/>
      <c r="J7" s="261"/>
      <c r="K7" s="262"/>
      <c r="L7" s="252" t="s">
        <v>42</v>
      </c>
      <c r="M7" s="253"/>
      <c r="N7" s="253"/>
      <c r="O7" s="253"/>
      <c r="P7" s="4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8" customHeight="1">
      <c r="A8" s="242"/>
      <c r="B8" s="251"/>
      <c r="C8" s="13">
        <v>2558</v>
      </c>
      <c r="D8" s="11" t="s">
        <v>4</v>
      </c>
      <c r="E8" s="14" t="s">
        <v>3</v>
      </c>
      <c r="F8" s="15" t="s">
        <v>4</v>
      </c>
      <c r="G8" s="15" t="s">
        <v>3</v>
      </c>
      <c r="H8" s="15" t="s">
        <v>4</v>
      </c>
      <c r="I8" s="51" t="s">
        <v>3</v>
      </c>
      <c r="J8" s="16" t="s">
        <v>8</v>
      </c>
      <c r="K8" s="16" t="s">
        <v>51</v>
      </c>
      <c r="L8" s="17" t="s">
        <v>4</v>
      </c>
      <c r="M8" s="18" t="s">
        <v>3</v>
      </c>
      <c r="N8" s="19" t="s">
        <v>8</v>
      </c>
      <c r="O8" s="16" t="s">
        <v>51</v>
      </c>
      <c r="P8" s="3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8" customHeight="1">
      <c r="A9" s="44" t="s">
        <v>58</v>
      </c>
      <c r="B9" s="45" t="s">
        <v>59</v>
      </c>
      <c r="C9" s="22">
        <v>1</v>
      </c>
      <c r="D9" s="22">
        <v>8</v>
      </c>
      <c r="E9" s="22">
        <v>28350</v>
      </c>
      <c r="F9" s="22">
        <v>8</v>
      </c>
      <c r="G9" s="22">
        <v>28350</v>
      </c>
      <c r="H9" s="22">
        <v>8</v>
      </c>
      <c r="I9" s="52">
        <v>28930</v>
      </c>
      <c r="J9" s="24">
        <f>I9-G9</f>
        <v>580</v>
      </c>
      <c r="K9" s="67">
        <v>0.5</v>
      </c>
      <c r="L9" s="22">
        <v>8</v>
      </c>
      <c r="M9" s="25">
        <v>29510</v>
      </c>
      <c r="N9" s="24">
        <f>M9-I9</f>
        <v>580</v>
      </c>
      <c r="O9" s="67">
        <v>0.5</v>
      </c>
      <c r="P9" s="42">
        <f>K9+O9</f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8" customHeight="1">
      <c r="A10" s="46" t="s">
        <v>60</v>
      </c>
      <c r="B10" s="46" t="s">
        <v>61</v>
      </c>
      <c r="C10" s="22">
        <v>1</v>
      </c>
      <c r="D10" s="22">
        <v>6</v>
      </c>
      <c r="E10" s="22">
        <v>19970</v>
      </c>
      <c r="F10" s="22">
        <v>6</v>
      </c>
      <c r="G10" s="22">
        <v>19970</v>
      </c>
      <c r="H10" s="22">
        <v>6</v>
      </c>
      <c r="I10" s="52">
        <v>20360</v>
      </c>
      <c r="J10" s="24">
        <f>I10-G10</f>
        <v>390</v>
      </c>
      <c r="K10" s="67">
        <v>0.5</v>
      </c>
      <c r="L10" s="22">
        <v>6</v>
      </c>
      <c r="M10" s="27"/>
      <c r="N10" s="24"/>
      <c r="O10" s="23"/>
      <c r="P10" s="42">
        <f t="shared" ref="P10:P20" si="0">K10+O10</f>
        <v>0.5</v>
      </c>
      <c r="Q10" s="2"/>
      <c r="R10" s="2"/>
      <c r="S10" s="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8" customHeight="1">
      <c r="A11" s="46" t="s">
        <v>63</v>
      </c>
      <c r="B11" s="45" t="s">
        <v>62</v>
      </c>
      <c r="C11" s="22">
        <v>1</v>
      </c>
      <c r="D11" s="22">
        <v>4</v>
      </c>
      <c r="E11" s="22">
        <v>17880</v>
      </c>
      <c r="F11" s="22">
        <v>4</v>
      </c>
      <c r="G11" s="22">
        <v>17880</v>
      </c>
      <c r="H11" s="22">
        <v>4</v>
      </c>
      <c r="I11" s="52">
        <v>18190</v>
      </c>
      <c r="J11" s="24">
        <f t="shared" ref="J11:J20" si="1">I11-G11</f>
        <v>310</v>
      </c>
      <c r="K11" s="67">
        <v>0.5</v>
      </c>
      <c r="L11" s="22">
        <v>4</v>
      </c>
      <c r="M11" s="27"/>
      <c r="N11" s="24"/>
      <c r="O11" s="23"/>
      <c r="P11" s="42">
        <f t="shared" si="0"/>
        <v>0.5</v>
      </c>
      <c r="Q11" s="2"/>
      <c r="R11" s="2"/>
      <c r="S11" s="2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5"/>
      <c r="AE11" s="5"/>
      <c r="AF11" s="2"/>
    </row>
    <row r="12" spans="1:32" ht="18" customHeight="1">
      <c r="A12" s="46" t="s">
        <v>34</v>
      </c>
      <c r="B12" s="46" t="s">
        <v>35</v>
      </c>
      <c r="C12" s="22">
        <v>1</v>
      </c>
      <c r="D12" s="22" t="s">
        <v>36</v>
      </c>
      <c r="E12" s="22">
        <v>19970</v>
      </c>
      <c r="F12" s="22" t="s">
        <v>36</v>
      </c>
      <c r="G12" s="22">
        <v>19970</v>
      </c>
      <c r="H12" s="22" t="s">
        <v>36</v>
      </c>
      <c r="I12" s="52">
        <v>20360</v>
      </c>
      <c r="J12" s="24">
        <f t="shared" si="1"/>
        <v>390</v>
      </c>
      <c r="K12" s="67">
        <v>0.5</v>
      </c>
      <c r="L12" s="22" t="s">
        <v>36</v>
      </c>
      <c r="M12" s="27"/>
      <c r="N12" s="24"/>
      <c r="O12" s="23"/>
      <c r="P12" s="42">
        <f t="shared" si="0"/>
        <v>0.5</v>
      </c>
      <c r="Q12" s="2"/>
      <c r="R12" s="2"/>
      <c r="S12" s="2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5"/>
      <c r="AE12" s="5"/>
      <c r="AF12" s="2"/>
    </row>
    <row r="13" spans="1:32" ht="18" customHeight="1">
      <c r="A13" s="46" t="s">
        <v>64</v>
      </c>
      <c r="B13" s="46" t="s">
        <v>65</v>
      </c>
      <c r="C13" s="22">
        <v>1</v>
      </c>
      <c r="D13" s="22" t="s">
        <v>36</v>
      </c>
      <c r="E13" s="22">
        <v>19970</v>
      </c>
      <c r="F13" s="22" t="s">
        <v>36</v>
      </c>
      <c r="G13" s="22">
        <v>19970</v>
      </c>
      <c r="H13" s="22" t="s">
        <v>36</v>
      </c>
      <c r="I13" s="52">
        <v>20360</v>
      </c>
      <c r="J13" s="24">
        <f t="shared" si="1"/>
        <v>390</v>
      </c>
      <c r="K13" s="67">
        <v>0.5</v>
      </c>
      <c r="L13" s="22" t="s">
        <v>36</v>
      </c>
      <c r="M13" s="27"/>
      <c r="N13" s="24"/>
      <c r="O13" s="23"/>
      <c r="P13" s="42">
        <f t="shared" si="0"/>
        <v>0.5</v>
      </c>
      <c r="Q13" s="2"/>
      <c r="R13" s="2"/>
      <c r="S13" s="2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5"/>
      <c r="AE13" s="5"/>
      <c r="AF13" s="2"/>
    </row>
    <row r="14" spans="1:32" ht="18" customHeight="1">
      <c r="A14" s="46" t="s">
        <v>66</v>
      </c>
      <c r="B14" s="46" t="s">
        <v>37</v>
      </c>
      <c r="C14" s="22">
        <v>1</v>
      </c>
      <c r="D14" s="22" t="s">
        <v>36</v>
      </c>
      <c r="E14" s="22">
        <v>21620</v>
      </c>
      <c r="F14" s="22" t="s">
        <v>36</v>
      </c>
      <c r="G14" s="22">
        <v>21620</v>
      </c>
      <c r="H14" s="22" t="s">
        <v>36</v>
      </c>
      <c r="I14" s="52">
        <v>22040</v>
      </c>
      <c r="J14" s="24">
        <f t="shared" si="1"/>
        <v>420</v>
      </c>
      <c r="K14" s="67">
        <v>0.5</v>
      </c>
      <c r="L14" s="22" t="s">
        <v>36</v>
      </c>
      <c r="M14" s="27"/>
      <c r="N14" s="24"/>
      <c r="O14" s="23"/>
      <c r="P14" s="42">
        <f t="shared" si="0"/>
        <v>0.5</v>
      </c>
      <c r="Q14" s="2"/>
      <c r="R14" s="2"/>
      <c r="S14" s="2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5"/>
      <c r="AE14" s="20"/>
      <c r="AF14" s="2"/>
    </row>
    <row r="15" spans="1:32" ht="18" customHeight="1">
      <c r="A15" s="46" t="s">
        <v>67</v>
      </c>
      <c r="B15" s="46" t="s">
        <v>38</v>
      </c>
      <c r="C15" s="22">
        <v>1</v>
      </c>
      <c r="D15" s="22">
        <v>4</v>
      </c>
      <c r="E15" s="22">
        <v>15140</v>
      </c>
      <c r="F15" s="22">
        <v>4</v>
      </c>
      <c r="G15" s="22">
        <v>15140</v>
      </c>
      <c r="H15" s="22">
        <v>4</v>
      </c>
      <c r="I15" s="52">
        <v>15440</v>
      </c>
      <c r="J15" s="24">
        <f t="shared" si="1"/>
        <v>300</v>
      </c>
      <c r="K15" s="67">
        <v>0.5</v>
      </c>
      <c r="L15" s="22">
        <v>4</v>
      </c>
      <c r="M15" s="27"/>
      <c r="N15" s="24"/>
      <c r="O15" s="23"/>
      <c r="P15" s="42">
        <f t="shared" si="0"/>
        <v>0.5</v>
      </c>
      <c r="Q15" s="2"/>
      <c r="R15" s="2"/>
      <c r="S15" s="2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5"/>
      <c r="AE15" s="20"/>
      <c r="AF15" s="2"/>
    </row>
    <row r="16" spans="1:32" ht="18" customHeight="1">
      <c r="A16" s="46" t="s">
        <v>68</v>
      </c>
      <c r="B16" s="46" t="s">
        <v>69</v>
      </c>
      <c r="C16" s="22">
        <v>1</v>
      </c>
      <c r="D16" s="22">
        <v>7</v>
      </c>
      <c r="E16" s="22">
        <v>23550</v>
      </c>
      <c r="F16" s="22">
        <v>7</v>
      </c>
      <c r="G16" s="22">
        <v>23550</v>
      </c>
      <c r="H16" s="22">
        <v>7</v>
      </c>
      <c r="I16" s="52">
        <v>24010</v>
      </c>
      <c r="J16" s="24">
        <f t="shared" si="1"/>
        <v>460</v>
      </c>
      <c r="K16" s="67">
        <v>0.5</v>
      </c>
      <c r="L16" s="22">
        <v>7</v>
      </c>
      <c r="M16" s="27"/>
      <c r="N16" s="24"/>
      <c r="O16" s="23"/>
      <c r="P16" s="42">
        <f t="shared" si="0"/>
        <v>0.5</v>
      </c>
      <c r="Q16" s="2"/>
      <c r="R16" s="2"/>
      <c r="S16" s="3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5"/>
      <c r="AE16" s="20"/>
      <c r="AF16" s="2"/>
    </row>
    <row r="17" spans="1:32" ht="18" customHeight="1">
      <c r="A17" s="46" t="s">
        <v>70</v>
      </c>
      <c r="B17" s="46" t="s">
        <v>47</v>
      </c>
      <c r="C17" s="22">
        <v>1</v>
      </c>
      <c r="D17" s="22">
        <v>5</v>
      </c>
      <c r="E17" s="22">
        <v>19300</v>
      </c>
      <c r="F17" s="22">
        <v>5</v>
      </c>
      <c r="G17" s="22">
        <v>19300</v>
      </c>
      <c r="H17" s="22">
        <v>5</v>
      </c>
      <c r="I17" s="52">
        <v>19660</v>
      </c>
      <c r="J17" s="24">
        <f t="shared" si="1"/>
        <v>360</v>
      </c>
      <c r="K17" s="67">
        <v>0.5</v>
      </c>
      <c r="L17" s="22">
        <v>5</v>
      </c>
      <c r="M17" s="25">
        <v>20040</v>
      </c>
      <c r="N17" s="24">
        <f>M17-I17</f>
        <v>380</v>
      </c>
      <c r="O17" s="67">
        <v>0.5</v>
      </c>
      <c r="P17" s="42">
        <f t="shared" si="0"/>
        <v>1</v>
      </c>
      <c r="Q17" s="2"/>
      <c r="R17" s="2"/>
      <c r="S17" s="3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5"/>
      <c r="AE17" s="20"/>
      <c r="AF17" s="2"/>
    </row>
    <row r="18" spans="1:32" ht="18" customHeight="1">
      <c r="A18" s="46" t="s">
        <v>71</v>
      </c>
      <c r="B18" s="46" t="s">
        <v>72</v>
      </c>
      <c r="C18" s="22">
        <v>1</v>
      </c>
      <c r="D18" s="21" t="s">
        <v>36</v>
      </c>
      <c r="E18" s="22">
        <v>16920</v>
      </c>
      <c r="F18" s="21" t="s">
        <v>36</v>
      </c>
      <c r="G18" s="22">
        <v>16920</v>
      </c>
      <c r="H18" s="21" t="s">
        <v>36</v>
      </c>
      <c r="I18" s="52">
        <v>17310</v>
      </c>
      <c r="J18" s="24">
        <f t="shared" si="1"/>
        <v>390</v>
      </c>
      <c r="K18" s="67">
        <v>0.5</v>
      </c>
      <c r="L18" s="21" t="s">
        <v>36</v>
      </c>
      <c r="M18" s="27"/>
      <c r="N18" s="24"/>
      <c r="O18" s="23"/>
      <c r="P18" s="42">
        <f t="shared" si="0"/>
        <v>0.5</v>
      </c>
      <c r="Q18" s="2"/>
      <c r="R18" s="2"/>
      <c r="S18" s="3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0"/>
      <c r="AE18" s="20"/>
      <c r="AF18" s="2"/>
    </row>
    <row r="19" spans="1:32" ht="18" customHeight="1">
      <c r="A19" s="46" t="s">
        <v>73</v>
      </c>
      <c r="B19" s="46" t="s">
        <v>74</v>
      </c>
      <c r="C19" s="22">
        <v>1</v>
      </c>
      <c r="D19" s="22">
        <v>7</v>
      </c>
      <c r="E19" s="22">
        <v>23550</v>
      </c>
      <c r="F19" s="22">
        <v>7</v>
      </c>
      <c r="G19" s="22">
        <v>23550</v>
      </c>
      <c r="H19" s="22">
        <v>7</v>
      </c>
      <c r="I19" s="52">
        <v>24010</v>
      </c>
      <c r="J19" s="24">
        <f t="shared" si="1"/>
        <v>460</v>
      </c>
      <c r="K19" s="67">
        <v>0.5</v>
      </c>
      <c r="L19" s="22">
        <v>7</v>
      </c>
      <c r="M19" s="27"/>
      <c r="N19" s="24"/>
      <c r="O19" s="23"/>
      <c r="P19" s="42">
        <f t="shared" si="0"/>
        <v>0.5</v>
      </c>
      <c r="Q19" s="2"/>
      <c r="R19" s="2"/>
      <c r="S19" s="2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0"/>
      <c r="AE19" s="20"/>
      <c r="AF19" s="2"/>
    </row>
    <row r="20" spans="1:32" ht="18" customHeight="1">
      <c r="A20" s="46" t="s">
        <v>75</v>
      </c>
      <c r="B20" s="46" t="s">
        <v>48</v>
      </c>
      <c r="C20" s="22">
        <v>1</v>
      </c>
      <c r="D20" s="22">
        <v>5</v>
      </c>
      <c r="E20" s="22">
        <v>15290</v>
      </c>
      <c r="F20" s="22">
        <v>5</v>
      </c>
      <c r="G20" s="22">
        <v>15290</v>
      </c>
      <c r="H20" s="22">
        <v>5</v>
      </c>
      <c r="I20" s="52">
        <v>15610</v>
      </c>
      <c r="J20" s="24">
        <f t="shared" si="1"/>
        <v>320</v>
      </c>
      <c r="K20" s="67">
        <v>0.5</v>
      </c>
      <c r="L20" s="22">
        <v>5</v>
      </c>
      <c r="M20" s="25"/>
      <c r="N20" s="24"/>
      <c r="O20" s="24"/>
      <c r="P20" s="42">
        <f t="shared" si="0"/>
        <v>0.5</v>
      </c>
      <c r="Q20" s="2"/>
      <c r="R20" s="2"/>
      <c r="S20" s="2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0"/>
      <c r="AE20" s="20"/>
      <c r="AF20" s="2"/>
    </row>
    <row r="21" spans="1:32" ht="18" customHeight="1">
      <c r="A21" s="46" t="s">
        <v>87</v>
      </c>
      <c r="B21" s="46" t="s">
        <v>88</v>
      </c>
      <c r="C21" s="22">
        <v>1</v>
      </c>
      <c r="D21" s="22">
        <v>3</v>
      </c>
      <c r="E21" s="22">
        <v>12090</v>
      </c>
      <c r="F21" s="22">
        <v>3</v>
      </c>
      <c r="G21" s="22">
        <v>12090</v>
      </c>
      <c r="H21" s="22">
        <v>3</v>
      </c>
      <c r="I21" s="52">
        <v>12330</v>
      </c>
      <c r="J21" s="24">
        <f>I21-G21</f>
        <v>240</v>
      </c>
      <c r="K21" s="67">
        <v>0.5</v>
      </c>
      <c r="L21" s="22">
        <v>3</v>
      </c>
      <c r="M21" s="25"/>
      <c r="N21" s="24"/>
      <c r="O21" s="24"/>
      <c r="P21" s="42">
        <f t="shared" ref="P21" si="2">K21+O21</f>
        <v>0.5</v>
      </c>
      <c r="Q21" s="2"/>
      <c r="R21" s="2"/>
      <c r="S21" s="2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2"/>
    </row>
    <row r="22" spans="1:32" ht="16.5" customHeight="1">
      <c r="A22" s="240" t="s">
        <v>1</v>
      </c>
      <c r="B22" s="240"/>
      <c r="C22" s="28">
        <f>SUM(C9:C21)</f>
        <v>13</v>
      </c>
      <c r="D22" s="29"/>
      <c r="E22" s="28">
        <f>SUM(E9:E21)</f>
        <v>253600</v>
      </c>
      <c r="F22" s="30"/>
      <c r="G22" s="28">
        <f>SUM(G9:G21)</f>
        <v>253600</v>
      </c>
      <c r="H22" s="29"/>
      <c r="I22" s="53">
        <f>SUM(I9:I21)</f>
        <v>258610</v>
      </c>
      <c r="J22" s="54">
        <f>SUM(J9:J21)</f>
        <v>5010</v>
      </c>
      <c r="K22" s="28"/>
      <c r="L22" s="29"/>
      <c r="M22" s="53">
        <f>SUM(M9:M20)</f>
        <v>49550</v>
      </c>
      <c r="N22" s="54">
        <f>SUM(N9:N20)</f>
        <v>960</v>
      </c>
      <c r="O22" s="28"/>
      <c r="P22" s="26"/>
      <c r="Q22" s="2"/>
      <c r="R22" s="2"/>
      <c r="S22" s="48"/>
      <c r="T22" s="41"/>
      <c r="U22" s="41"/>
      <c r="V22" s="41"/>
      <c r="W22" s="41"/>
      <c r="X22" s="41"/>
      <c r="Y22" s="41"/>
      <c r="Z22" s="41"/>
      <c r="AA22" s="2"/>
      <c r="AB22" s="2"/>
      <c r="AC22" s="2"/>
      <c r="AD22" s="2"/>
      <c r="AE22" s="2"/>
    </row>
    <row r="23" spans="1:32" ht="21" customHeight="1">
      <c r="A23" s="38"/>
      <c r="B23" s="38"/>
      <c r="C23" s="38"/>
      <c r="D23" s="38"/>
      <c r="E23" s="38"/>
      <c r="F23" s="38"/>
      <c r="G23" s="38"/>
      <c r="H23" s="32"/>
      <c r="I23" s="32"/>
      <c r="J23" s="32"/>
      <c r="K23" s="32"/>
      <c r="L23" s="32"/>
      <c r="M23" s="32"/>
      <c r="N23" s="32"/>
      <c r="O23" s="32"/>
      <c r="P23" s="32"/>
      <c r="Q23" s="2"/>
      <c r="R23" s="2"/>
      <c r="S23" s="48"/>
      <c r="T23" s="41"/>
      <c r="U23" s="41"/>
      <c r="V23" s="41"/>
      <c r="W23" s="41"/>
      <c r="X23" s="41"/>
      <c r="Y23" s="41"/>
      <c r="Z23" s="41"/>
      <c r="AA23" s="2"/>
      <c r="AB23" s="2"/>
      <c r="AC23" s="2"/>
      <c r="AD23" s="2"/>
      <c r="AE23" s="2"/>
    </row>
    <row r="24" spans="1:32" ht="21" customHeight="1">
      <c r="A24" s="47" t="s">
        <v>76</v>
      </c>
      <c r="B24" s="38"/>
      <c r="C24" s="38"/>
      <c r="D24" s="38"/>
      <c r="E24" s="38"/>
      <c r="F24" s="38"/>
      <c r="G24" s="38"/>
      <c r="H24" s="34"/>
      <c r="I24" s="35" t="s">
        <v>46</v>
      </c>
      <c r="J24" s="50">
        <f>J22+N22</f>
        <v>5970</v>
      </c>
      <c r="K24" s="49"/>
      <c r="L24" s="49"/>
      <c r="M24" s="31"/>
      <c r="N24" s="32"/>
      <c r="O24" s="2"/>
      <c r="P24" s="2"/>
      <c r="Q24" s="48"/>
      <c r="R24" s="41"/>
      <c r="S24" s="41"/>
      <c r="T24" s="41"/>
      <c r="U24" s="41"/>
      <c r="V24" s="41"/>
      <c r="W24" s="41"/>
      <c r="X24" s="41"/>
      <c r="Y24" s="2"/>
      <c r="Z24" s="2"/>
      <c r="AA24" s="2"/>
      <c r="AB24" s="2"/>
      <c r="AC24" s="2"/>
    </row>
    <row r="25" spans="1:32" ht="21" customHeight="1">
      <c r="A25" s="47"/>
      <c r="B25" s="38"/>
      <c r="C25" s="38"/>
      <c r="D25" s="38"/>
      <c r="E25" s="38"/>
      <c r="F25" s="38"/>
      <c r="G25" s="38"/>
      <c r="H25" s="34"/>
      <c r="I25" s="35"/>
      <c r="J25" s="33"/>
      <c r="K25" s="33"/>
      <c r="L25" s="33"/>
      <c r="M25" s="31"/>
      <c r="N25" s="32"/>
      <c r="O25" s="2"/>
      <c r="P25" s="2"/>
      <c r="Q25" s="48"/>
      <c r="R25" s="41"/>
      <c r="S25" s="41"/>
      <c r="T25" s="41"/>
      <c r="U25" s="41"/>
      <c r="V25" s="41"/>
      <c r="W25" s="41"/>
      <c r="X25" s="41"/>
      <c r="Y25" s="2"/>
      <c r="Z25" s="2"/>
      <c r="AA25" s="2"/>
      <c r="AB25" s="2"/>
      <c r="AC25" s="2"/>
    </row>
    <row r="26" spans="1:32" ht="21" customHeight="1">
      <c r="A26" s="39"/>
      <c r="B26" s="39"/>
      <c r="C26" s="55">
        <v>13</v>
      </c>
      <c r="D26" s="56" t="s">
        <v>49</v>
      </c>
      <c r="E26" s="55">
        <v>15</v>
      </c>
      <c r="F26" s="57" t="s">
        <v>50</v>
      </c>
      <c r="G26" s="58">
        <f>C22*15/100</f>
        <v>1.95</v>
      </c>
      <c r="H26" s="59">
        <v>2</v>
      </c>
      <c r="I26" s="60" t="s">
        <v>56</v>
      </c>
      <c r="J26" s="62"/>
      <c r="K26" s="62"/>
      <c r="L26" s="63"/>
      <c r="M26" s="64"/>
      <c r="N26" s="64"/>
      <c r="O26" s="36"/>
      <c r="P26" s="36"/>
    </row>
    <row r="27" spans="1:32" ht="21" customHeight="1">
      <c r="A27" s="39"/>
      <c r="B27" s="39"/>
      <c r="C27" s="237">
        <v>100</v>
      </c>
      <c r="D27" s="237"/>
      <c r="E27" s="237"/>
      <c r="F27" s="60"/>
      <c r="G27" s="61"/>
      <c r="H27" s="57"/>
      <c r="I27" s="239" t="s">
        <v>85</v>
      </c>
      <c r="J27" s="239"/>
      <c r="K27" s="239"/>
      <c r="L27" s="239"/>
      <c r="M27" s="65" t="s">
        <v>5</v>
      </c>
      <c r="N27" s="65" t="s">
        <v>86</v>
      </c>
      <c r="O27" s="36"/>
      <c r="P27" s="36"/>
    </row>
    <row r="28" spans="1:32" ht="18.75">
      <c r="B28" s="2"/>
      <c r="C28" s="2"/>
      <c r="D28" s="2"/>
      <c r="E28" s="2"/>
      <c r="F28" s="2"/>
      <c r="G28" s="2"/>
      <c r="H28" s="2"/>
      <c r="I28" s="2"/>
    </row>
    <row r="29" spans="1:32" ht="18.75">
      <c r="B29" s="2"/>
      <c r="C29" s="2"/>
      <c r="D29" s="2"/>
      <c r="E29" s="2"/>
      <c r="F29" s="2"/>
      <c r="G29" s="2"/>
      <c r="H29" s="2"/>
      <c r="I29" s="2"/>
    </row>
    <row r="30" spans="1:32" ht="18.75">
      <c r="B30" s="2"/>
      <c r="C30" s="2"/>
      <c r="D30" s="2"/>
      <c r="E30" s="2"/>
      <c r="F30" s="2"/>
      <c r="G30" s="2"/>
      <c r="H30" s="2"/>
      <c r="I30" s="2"/>
    </row>
    <row r="31" spans="1:32" ht="18.75">
      <c r="B31" s="2"/>
      <c r="C31" s="2"/>
      <c r="D31" s="2"/>
      <c r="E31" s="2"/>
      <c r="F31" s="2"/>
      <c r="G31" s="2"/>
      <c r="H31" s="2"/>
      <c r="I31" s="2"/>
    </row>
    <row r="32" spans="1:32" ht="18.75">
      <c r="B32" s="2"/>
      <c r="C32" s="2"/>
      <c r="D32" s="2"/>
      <c r="E32" s="2"/>
      <c r="F32" s="2"/>
      <c r="G32" s="2"/>
      <c r="H32" s="2"/>
      <c r="I32" s="2"/>
    </row>
    <row r="33" spans="2:9" ht="18.75">
      <c r="B33" s="2"/>
      <c r="C33" s="2"/>
      <c r="D33" s="2"/>
      <c r="E33" s="2"/>
      <c r="F33" s="2"/>
      <c r="G33" s="2"/>
      <c r="H33" s="2"/>
      <c r="I33" s="2"/>
    </row>
    <row r="34" spans="2:9" ht="18.75">
      <c r="B34" s="2"/>
      <c r="C34" s="2"/>
      <c r="D34" s="2"/>
      <c r="E34" s="2"/>
      <c r="F34" s="2"/>
      <c r="G34" s="2"/>
      <c r="H34" s="2"/>
      <c r="I34" s="2"/>
    </row>
    <row r="35" spans="2:9" ht="18.75">
      <c r="B35" s="2"/>
      <c r="C35" s="2"/>
      <c r="D35" s="2"/>
      <c r="E35" s="2"/>
      <c r="F35" s="2"/>
      <c r="G35" s="2"/>
      <c r="H35" s="2"/>
      <c r="I35" s="2"/>
    </row>
    <row r="36" spans="2:9" ht="18.75">
      <c r="B36" s="2"/>
      <c r="C36" s="2"/>
      <c r="D36" s="2"/>
      <c r="E36" s="2"/>
      <c r="F36" s="2"/>
      <c r="G36" s="2"/>
      <c r="H36" s="2"/>
      <c r="I36" s="2"/>
    </row>
    <row r="37" spans="2:9" ht="18.75">
      <c r="B37" s="2"/>
      <c r="C37" s="2"/>
      <c r="D37" s="2"/>
      <c r="E37" s="2"/>
      <c r="F37" s="2"/>
      <c r="G37" s="2"/>
      <c r="H37" s="2"/>
      <c r="I37" s="2"/>
    </row>
    <row r="38" spans="2:9" ht="18.75">
      <c r="B38" s="2"/>
      <c r="C38" s="2"/>
      <c r="D38" s="2"/>
      <c r="E38" s="2"/>
      <c r="F38" s="2"/>
      <c r="G38" s="2"/>
      <c r="H38" s="2"/>
      <c r="I38" s="2"/>
    </row>
    <row r="39" spans="2:9" ht="18.75">
      <c r="B39" s="2"/>
      <c r="C39" s="2"/>
      <c r="D39" s="2"/>
      <c r="E39" s="2"/>
      <c r="F39" s="2"/>
      <c r="G39" s="2"/>
      <c r="H39" s="2"/>
      <c r="I39" s="2"/>
    </row>
    <row r="40" spans="2:9" ht="18.75">
      <c r="B40" s="2"/>
      <c r="C40" s="2"/>
      <c r="D40" s="2"/>
      <c r="E40" s="2"/>
      <c r="F40" s="2"/>
      <c r="G40" s="2"/>
      <c r="H40" s="2"/>
      <c r="I40" s="2"/>
    </row>
    <row r="41" spans="2:9" ht="18.75">
      <c r="B41" s="2"/>
      <c r="C41" s="2"/>
      <c r="D41" s="2"/>
      <c r="E41" s="2"/>
      <c r="F41" s="2"/>
      <c r="G41" s="2"/>
      <c r="H41" s="2"/>
      <c r="I41" s="2"/>
    </row>
    <row r="42" spans="2:9" ht="18.75">
      <c r="B42" s="2"/>
      <c r="C42" s="2"/>
      <c r="D42" s="2"/>
      <c r="E42" s="2"/>
      <c r="F42" s="2"/>
      <c r="G42" s="2"/>
      <c r="H42" s="2"/>
      <c r="I42" s="2"/>
    </row>
    <row r="43" spans="2:9" ht="18.75">
      <c r="B43" s="2"/>
      <c r="C43" s="2"/>
      <c r="D43" s="2"/>
      <c r="E43" s="2"/>
      <c r="F43" s="2"/>
      <c r="G43" s="2"/>
      <c r="H43" s="2"/>
      <c r="I43" s="2"/>
    </row>
    <row r="44" spans="2:9" ht="18.75">
      <c r="B44" s="2"/>
      <c r="C44" s="2"/>
      <c r="D44" s="2"/>
      <c r="E44" s="2"/>
      <c r="F44" s="2"/>
      <c r="G44" s="2"/>
      <c r="H44" s="2"/>
      <c r="I44" s="2"/>
    </row>
    <row r="45" spans="2:9" ht="18.75">
      <c r="B45" s="2"/>
      <c r="C45" s="2"/>
      <c r="D45" s="2"/>
      <c r="E45" s="2"/>
      <c r="F45" s="2"/>
      <c r="G45" s="2"/>
      <c r="H45" s="2"/>
      <c r="I45" s="2"/>
    </row>
    <row r="46" spans="2:9" ht="18.75">
      <c r="B46" s="2"/>
      <c r="C46" s="2"/>
      <c r="D46" s="2"/>
      <c r="E46" s="2"/>
      <c r="F46" s="2"/>
      <c r="G46" s="2"/>
      <c r="H46" s="2"/>
      <c r="I46" s="2"/>
    </row>
    <row r="47" spans="2:9" ht="18.75">
      <c r="B47" s="2"/>
      <c r="C47" s="2"/>
      <c r="D47" s="2"/>
      <c r="E47" s="2"/>
      <c r="F47" s="2"/>
      <c r="G47" s="2"/>
      <c r="H47" s="2"/>
      <c r="I47" s="2"/>
    </row>
    <row r="48" spans="2:9" ht="18.75">
      <c r="B48" s="2"/>
      <c r="C48" s="2"/>
      <c r="D48" s="2"/>
      <c r="E48" s="2"/>
      <c r="F48" s="2"/>
      <c r="G48" s="2"/>
      <c r="H48" s="2"/>
      <c r="I48" s="2"/>
    </row>
    <row r="49" spans="2:9" ht="18.75">
      <c r="B49" s="2"/>
      <c r="C49" s="2"/>
      <c r="D49" s="2"/>
      <c r="E49" s="2"/>
      <c r="F49" s="2"/>
      <c r="G49" s="2"/>
      <c r="H49" s="2"/>
      <c r="I49" s="2"/>
    </row>
    <row r="50" spans="2:9" ht="18.75">
      <c r="B50" s="2"/>
      <c r="C50" s="2"/>
      <c r="D50" s="2"/>
      <c r="E50" s="2"/>
      <c r="F50" s="2"/>
      <c r="G50" s="2"/>
      <c r="H50" s="2"/>
      <c r="I50" s="2"/>
    </row>
    <row r="51" spans="2:9" ht="18.75">
      <c r="B51" s="2"/>
      <c r="C51" s="2"/>
      <c r="D51" s="2"/>
      <c r="E51" s="2"/>
      <c r="F51" s="2"/>
      <c r="G51" s="2"/>
      <c r="H51" s="2"/>
      <c r="I51" s="2"/>
    </row>
    <row r="52" spans="2:9" ht="18.75">
      <c r="B52" s="2"/>
      <c r="C52" s="2"/>
      <c r="D52" s="2"/>
      <c r="E52" s="2"/>
      <c r="F52" s="2"/>
      <c r="G52" s="2"/>
      <c r="H52" s="2"/>
      <c r="I52" s="2"/>
    </row>
    <row r="53" spans="2:9" ht="18.75">
      <c r="B53" s="2"/>
      <c r="C53" s="2"/>
      <c r="D53" s="2"/>
      <c r="E53" s="2"/>
      <c r="F53" s="2"/>
      <c r="G53" s="2"/>
      <c r="H53" s="2"/>
      <c r="I53" s="2"/>
    </row>
    <row r="54" spans="2:9" ht="18.75">
      <c r="B54" s="2"/>
      <c r="C54" s="2"/>
      <c r="D54" s="2"/>
      <c r="E54" s="2"/>
      <c r="F54" s="2"/>
      <c r="G54" s="2"/>
      <c r="H54" s="2"/>
      <c r="I54" s="2"/>
    </row>
    <row r="55" spans="2:9" ht="18.75">
      <c r="B55" s="2"/>
      <c r="C55" s="2"/>
      <c r="D55" s="2"/>
      <c r="E55" s="2"/>
      <c r="F55" s="2"/>
      <c r="G55" s="2"/>
      <c r="H55" s="2"/>
      <c r="I55" s="2"/>
    </row>
    <row r="56" spans="2:9" ht="18.75">
      <c r="B56" s="2"/>
      <c r="C56" s="2"/>
      <c r="D56" s="2"/>
      <c r="E56" s="2"/>
      <c r="F56" s="2"/>
      <c r="G56" s="2"/>
      <c r="H56" s="2"/>
      <c r="I56" s="2"/>
    </row>
    <row r="57" spans="2:9" ht="18.75">
      <c r="B57" s="2"/>
      <c r="C57" s="2"/>
      <c r="D57" s="2"/>
      <c r="E57" s="2"/>
      <c r="F57" s="2"/>
      <c r="G57" s="2"/>
      <c r="H57" s="2"/>
      <c r="I57" s="2"/>
    </row>
    <row r="58" spans="2:9" ht="18.75">
      <c r="B58" s="2"/>
      <c r="C58" s="2"/>
      <c r="D58" s="2"/>
      <c r="E58" s="2"/>
      <c r="F58" s="2"/>
      <c r="G58" s="2"/>
      <c r="H58" s="2"/>
      <c r="I58" s="2"/>
    </row>
    <row r="59" spans="2:9" ht="18.75">
      <c r="B59" s="2"/>
      <c r="C59" s="2"/>
      <c r="D59" s="2"/>
      <c r="E59" s="2"/>
      <c r="F59" s="2"/>
      <c r="G59" s="2"/>
      <c r="H59" s="2"/>
      <c r="I59" s="2"/>
    </row>
    <row r="60" spans="2:9" ht="18.75">
      <c r="B60" s="2"/>
      <c r="C60" s="2"/>
      <c r="D60" s="2"/>
      <c r="E60" s="2"/>
      <c r="F60" s="2"/>
      <c r="G60" s="2"/>
      <c r="H60" s="2"/>
      <c r="I60" s="2"/>
    </row>
    <row r="61" spans="2:9" ht="18.75">
      <c r="B61" s="2"/>
      <c r="C61" s="2"/>
      <c r="D61" s="2"/>
      <c r="E61" s="2"/>
      <c r="F61" s="2"/>
      <c r="G61" s="2"/>
      <c r="H61" s="2"/>
      <c r="I61" s="2"/>
    </row>
    <row r="62" spans="2:9" ht="18.75">
      <c r="B62" s="2"/>
      <c r="C62" s="2"/>
      <c r="D62" s="2"/>
      <c r="E62" s="2"/>
      <c r="F62" s="2"/>
      <c r="G62" s="2"/>
      <c r="H62" s="2"/>
      <c r="I62" s="2"/>
    </row>
    <row r="63" spans="2:9" ht="18.75">
      <c r="B63" s="2"/>
      <c r="C63" s="2"/>
      <c r="D63" s="2"/>
      <c r="E63" s="2"/>
      <c r="F63" s="2"/>
      <c r="G63" s="2"/>
      <c r="H63" s="2"/>
      <c r="I63" s="2"/>
    </row>
    <row r="64" spans="2:9" ht="18.75">
      <c r="B64" s="2"/>
      <c r="C64" s="2"/>
      <c r="D64" s="2"/>
      <c r="E64" s="2"/>
      <c r="F64" s="2"/>
      <c r="G64" s="2"/>
      <c r="H64" s="2"/>
      <c r="I64" s="2"/>
    </row>
    <row r="65" spans="1:32" ht="18.75">
      <c r="B65" s="2"/>
      <c r="C65" s="2"/>
      <c r="D65" s="2"/>
      <c r="E65" s="2"/>
      <c r="F65" s="2"/>
      <c r="G65" s="2"/>
      <c r="H65" s="2"/>
      <c r="I65" s="2"/>
    </row>
    <row r="66" spans="1:32" ht="18.75">
      <c r="B66" s="2"/>
      <c r="C66" s="2"/>
      <c r="D66" s="2"/>
      <c r="E66" s="2"/>
      <c r="F66" s="2"/>
      <c r="G66" s="2"/>
      <c r="H66" s="2"/>
      <c r="I66" s="2"/>
    </row>
    <row r="67" spans="1:32" ht="18.75">
      <c r="B67" s="2"/>
      <c r="C67" s="2"/>
      <c r="D67" s="2"/>
      <c r="E67" s="2"/>
      <c r="F67" s="2"/>
      <c r="G67" s="2"/>
      <c r="H67" s="2"/>
      <c r="I67" s="2"/>
    </row>
    <row r="68" spans="1:32" ht="18.75">
      <c r="B68" s="2"/>
      <c r="C68" s="2"/>
      <c r="D68" s="2"/>
      <c r="E68" s="2"/>
      <c r="F68" s="2"/>
      <c r="G68" s="2"/>
      <c r="H68" s="2"/>
      <c r="I68" s="2"/>
    </row>
    <row r="69" spans="1:32" ht="18.75">
      <c r="B69" s="2"/>
      <c r="C69" s="2"/>
      <c r="D69" s="2"/>
      <c r="E69" s="2"/>
      <c r="F69" s="2"/>
      <c r="G69" s="2"/>
      <c r="H69" s="2"/>
      <c r="I69" s="2"/>
    </row>
    <row r="70" spans="1:32" ht="18.75">
      <c r="B70" s="2"/>
      <c r="C70" s="2"/>
      <c r="D70" s="2"/>
      <c r="E70" s="2"/>
      <c r="F70" s="2"/>
      <c r="G70" s="2"/>
      <c r="H70" s="2"/>
      <c r="I70" s="2"/>
    </row>
    <row r="71" spans="1:32" ht="18.75">
      <c r="B71" s="2"/>
      <c r="C71" s="2"/>
      <c r="D71" s="2"/>
      <c r="E71" s="2"/>
      <c r="F71" s="2"/>
      <c r="G71" s="2"/>
      <c r="H71" s="2"/>
      <c r="I71" s="2"/>
    </row>
    <row r="72" spans="1:32" ht="18.75">
      <c r="B72" s="2"/>
      <c r="C72" s="2"/>
      <c r="D72" s="2"/>
      <c r="E72" s="2"/>
      <c r="F72" s="2"/>
      <c r="G72" s="2"/>
      <c r="H72" s="2"/>
      <c r="I72" s="2"/>
    </row>
    <row r="73" spans="1:32" ht="18.75">
      <c r="B73" s="2"/>
      <c r="C73" s="2"/>
      <c r="D73" s="2"/>
      <c r="E73" s="2"/>
      <c r="F73" s="2"/>
      <c r="G73" s="2"/>
      <c r="H73" s="2"/>
      <c r="I73" s="2"/>
    </row>
    <row r="74" spans="1:32" ht="18.75">
      <c r="B74" s="2"/>
      <c r="C74" s="2"/>
      <c r="D74" s="2"/>
      <c r="E74" s="2"/>
      <c r="F74" s="2"/>
      <c r="G74" s="2"/>
      <c r="H74" s="2"/>
      <c r="I74" s="2"/>
    </row>
    <row r="75" spans="1:32" ht="18.75">
      <c r="B75" s="2"/>
      <c r="C75" s="2"/>
      <c r="D75" s="2"/>
      <c r="E75" s="2"/>
      <c r="F75" s="2"/>
      <c r="G75" s="2"/>
      <c r="H75" s="2"/>
      <c r="I75" s="2"/>
    </row>
    <row r="76" spans="1:32" ht="18.75">
      <c r="B76" s="2"/>
      <c r="C76" s="2"/>
      <c r="D76" s="2"/>
      <c r="E76" s="2"/>
      <c r="F76" s="2"/>
      <c r="G76" s="2"/>
      <c r="H76" s="2"/>
      <c r="I76" s="2"/>
    </row>
    <row r="77" spans="1:32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2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2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2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2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2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2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2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2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2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2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2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2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2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2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2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2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2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2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2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2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2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2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2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2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2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2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2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2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2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2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2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2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2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2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2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2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2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2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2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2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2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2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2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2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2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2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2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2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2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2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2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2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2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2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2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2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2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2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2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2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2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2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2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2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2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2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2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2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2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2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2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2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2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2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2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2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2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2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2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2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2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2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2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2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2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2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2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2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2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2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2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2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2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2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2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2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2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2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2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2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2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2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2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2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2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2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2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2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2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2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2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2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2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2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2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2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2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2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2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2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2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2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2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2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2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2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2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2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2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2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2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2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2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2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2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2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2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2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2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2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2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2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2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2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2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2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2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2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2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2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2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2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2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2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2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2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2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2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2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2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2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2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2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2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2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2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2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2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2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2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2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2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2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2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2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2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2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2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2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2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2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2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2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2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2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2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2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2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2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2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2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2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2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2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2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2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2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2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2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2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2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2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2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2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2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2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2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2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2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2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2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2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2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2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2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2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2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2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2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2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2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2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2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2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2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2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2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2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2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2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2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2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2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2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2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2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2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2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2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2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2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2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2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2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2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2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2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2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2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2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2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2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2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2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2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2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2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32" ht="2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32" ht="2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32" ht="2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32" ht="2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32" ht="2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32" ht="2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32" ht="2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32" ht="2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32" ht="2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32" ht="2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2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2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2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2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2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2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2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2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2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2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2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2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2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2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2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2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2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2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2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2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2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2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2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2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2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2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2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2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2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2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2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2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2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2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2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2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2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2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2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2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2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2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2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2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2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2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2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2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2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2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2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2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2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2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2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2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2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2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2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2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2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2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2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2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2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2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2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2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2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2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2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2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2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2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2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2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2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2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2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2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2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2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2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2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2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2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2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2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2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2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2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2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2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2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2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2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2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2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2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2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2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2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2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2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2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2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2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2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2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2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2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2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2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2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2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2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2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2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2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2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2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2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2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2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2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2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2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2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2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2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2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2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2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2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2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2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2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2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2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2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2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2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2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2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2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2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2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2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2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2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2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2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2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2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2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2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2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2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2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2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2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2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2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2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2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2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2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2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2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2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2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2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2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2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2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2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2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2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2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2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2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2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2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2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2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2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2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2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2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2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2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2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2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2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2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2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2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2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2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2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2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2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2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2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2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2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2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2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2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2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2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2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2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2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2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2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2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2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2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2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2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2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2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2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2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2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2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2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2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2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2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2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2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2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2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2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2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2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2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2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2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2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2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2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2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2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2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2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2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2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2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2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2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2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2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2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2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2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2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2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2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2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2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2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2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2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2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2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2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2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2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2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2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2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2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2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2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2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2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2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2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2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2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2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2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2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2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2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2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2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2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2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2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2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2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2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2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2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2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2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2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2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2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2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2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2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2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2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2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2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2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2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2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2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2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2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2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2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2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2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2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2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2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2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2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2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2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</sheetData>
  <mergeCells count="28">
    <mergeCell ref="A22:B22"/>
    <mergeCell ref="A3:P3"/>
    <mergeCell ref="A4:P4"/>
    <mergeCell ref="A5:A8"/>
    <mergeCell ref="D5:E5"/>
    <mergeCell ref="F5:G5"/>
    <mergeCell ref="F6:G6"/>
    <mergeCell ref="F7:G7"/>
    <mergeCell ref="B5:B8"/>
    <mergeCell ref="D6:E6"/>
    <mergeCell ref="L6:O6"/>
    <mergeCell ref="L7:O7"/>
    <mergeCell ref="H5:K5"/>
    <mergeCell ref="H6:K6"/>
    <mergeCell ref="H7:K7"/>
    <mergeCell ref="D7:E7"/>
    <mergeCell ref="L5:O5"/>
    <mergeCell ref="C27:E27"/>
    <mergeCell ref="T16:AC16"/>
    <mergeCell ref="T18:AC18"/>
    <mergeCell ref="T19:AC19"/>
    <mergeCell ref="T20:AC20"/>
    <mergeCell ref="T11:AC11"/>
    <mergeCell ref="T12:AC12"/>
    <mergeCell ref="T13:AC13"/>
    <mergeCell ref="T14:AC14"/>
    <mergeCell ref="T15:AC15"/>
    <mergeCell ref="I27:L27"/>
  </mergeCells>
  <pageMargins left="0.23622047244094491" right="0.19685039370078741" top="0.15748031496062992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8"/>
  <sheetViews>
    <sheetView topLeftCell="A4" zoomScale="120" zoomScaleNormal="120" workbookViewId="0">
      <selection activeCell="M13" sqref="M13"/>
    </sheetView>
  </sheetViews>
  <sheetFormatPr defaultRowHeight="12.75"/>
  <cols>
    <col min="1" max="1" width="18.42578125" customWidth="1"/>
    <col min="2" max="2" width="12.85546875" customWidth="1"/>
    <col min="3" max="3" width="4" customWidth="1"/>
    <col min="4" max="4" width="5.42578125" customWidth="1"/>
    <col min="5" max="5" width="5.85546875" customWidth="1"/>
    <col min="6" max="6" width="3.85546875" customWidth="1"/>
    <col min="7" max="7" width="6.28515625" customWidth="1"/>
    <col min="8" max="8" width="4" customWidth="1"/>
    <col min="9" max="9" width="6.140625" customWidth="1"/>
    <col min="10" max="10" width="5.42578125" customWidth="1"/>
    <col min="11" max="11" width="3.42578125" customWidth="1"/>
    <col min="12" max="12" width="6.7109375" customWidth="1"/>
    <col min="13" max="13" width="4.5703125" customWidth="1"/>
    <col min="14" max="14" width="7.28515625" customWidth="1"/>
    <col min="15" max="15" width="4.28515625" customWidth="1"/>
    <col min="16" max="16" width="7" customWidth="1"/>
    <col min="17" max="17" width="5.7109375" customWidth="1"/>
    <col min="18" max="18" width="4.85546875" customWidth="1"/>
    <col min="19" max="19" width="7.7109375" customWidth="1"/>
    <col min="20" max="20" width="7.42578125" customWidth="1"/>
    <col min="21" max="21" width="4.42578125" customWidth="1"/>
    <col min="22" max="22" width="4.5703125" customWidth="1"/>
    <col min="23" max="23" width="5.7109375" customWidth="1"/>
  </cols>
  <sheetData>
    <row r="1" spans="1:37" ht="18.75">
      <c r="A1" s="241" t="s">
        <v>81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>
      <c r="A2" s="241" t="s">
        <v>77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36" customHeight="1">
      <c r="A3" s="273" t="s">
        <v>0</v>
      </c>
      <c r="B3" s="70"/>
      <c r="C3" s="274" t="s">
        <v>3</v>
      </c>
      <c r="D3" s="275"/>
      <c r="E3" s="71" t="s">
        <v>5</v>
      </c>
      <c r="F3" s="274" t="s">
        <v>3</v>
      </c>
      <c r="G3" s="275"/>
      <c r="H3" s="274" t="s">
        <v>32</v>
      </c>
      <c r="I3" s="276"/>
      <c r="J3" s="275"/>
      <c r="K3" s="274" t="s">
        <v>3</v>
      </c>
      <c r="L3" s="276"/>
      <c r="M3" s="274" t="s">
        <v>3</v>
      </c>
      <c r="N3" s="275"/>
      <c r="O3" s="277" t="s">
        <v>32</v>
      </c>
      <c r="P3" s="278"/>
      <c r="Q3" s="279"/>
      <c r="R3" s="277" t="s">
        <v>32</v>
      </c>
      <c r="S3" s="278"/>
      <c r="T3" s="279"/>
      <c r="U3" s="280" t="s">
        <v>43</v>
      </c>
      <c r="V3" s="28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 customHeight="1">
      <c r="A4" s="273"/>
      <c r="B4" s="72" t="s">
        <v>33</v>
      </c>
      <c r="C4" s="265" t="s">
        <v>2</v>
      </c>
      <c r="D4" s="266"/>
      <c r="E4" s="73" t="s">
        <v>6</v>
      </c>
      <c r="F4" s="265" t="s">
        <v>24</v>
      </c>
      <c r="G4" s="266"/>
      <c r="H4" s="265" t="s">
        <v>9</v>
      </c>
      <c r="I4" s="282"/>
      <c r="J4" s="266"/>
      <c r="K4" s="265" t="s">
        <v>2</v>
      </c>
      <c r="L4" s="282"/>
      <c r="M4" s="265" t="s">
        <v>22</v>
      </c>
      <c r="N4" s="266"/>
      <c r="O4" s="267" t="s">
        <v>78</v>
      </c>
      <c r="P4" s="268"/>
      <c r="Q4" s="269"/>
      <c r="R4" s="267" t="s">
        <v>78</v>
      </c>
      <c r="S4" s="268"/>
      <c r="T4" s="269"/>
      <c r="U4" s="73" t="s">
        <v>7</v>
      </c>
      <c r="V4" s="73" t="s">
        <v>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0.25" customHeight="1">
      <c r="A5" s="273"/>
      <c r="B5" s="74"/>
      <c r="C5" s="283" t="s">
        <v>82</v>
      </c>
      <c r="D5" s="284"/>
      <c r="E5" s="75" t="s">
        <v>96</v>
      </c>
      <c r="F5" s="283" t="s">
        <v>44</v>
      </c>
      <c r="G5" s="284"/>
      <c r="H5" s="285" t="s">
        <v>97</v>
      </c>
      <c r="I5" s="286"/>
      <c r="J5" s="287"/>
      <c r="K5" s="288" t="s">
        <v>83</v>
      </c>
      <c r="L5" s="286"/>
      <c r="M5" s="285" t="s">
        <v>84</v>
      </c>
      <c r="N5" s="287"/>
      <c r="O5" s="270" t="s">
        <v>98</v>
      </c>
      <c r="P5" s="271"/>
      <c r="Q5" s="272"/>
      <c r="R5" s="270" t="s">
        <v>42</v>
      </c>
      <c r="S5" s="271"/>
      <c r="T5" s="272"/>
      <c r="U5" s="76" t="s">
        <v>25</v>
      </c>
      <c r="V5" s="73" t="s">
        <v>26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>
      <c r="A6" s="273"/>
      <c r="B6" s="77"/>
      <c r="C6" s="73" t="s">
        <v>4</v>
      </c>
      <c r="D6" s="73" t="s">
        <v>3</v>
      </c>
      <c r="E6" s="78">
        <v>2558</v>
      </c>
      <c r="F6" s="73" t="s">
        <v>4</v>
      </c>
      <c r="G6" s="79" t="s">
        <v>3</v>
      </c>
      <c r="H6" s="79" t="s">
        <v>4</v>
      </c>
      <c r="I6" s="79" t="s">
        <v>3</v>
      </c>
      <c r="J6" s="80" t="s">
        <v>8</v>
      </c>
      <c r="K6" s="79" t="s">
        <v>4</v>
      </c>
      <c r="L6" s="79" t="s">
        <v>3</v>
      </c>
      <c r="M6" s="75" t="s">
        <v>4</v>
      </c>
      <c r="N6" s="75" t="s">
        <v>3</v>
      </c>
      <c r="O6" s="82" t="s">
        <v>4</v>
      </c>
      <c r="P6" s="82" t="s">
        <v>3</v>
      </c>
      <c r="Q6" s="81" t="s">
        <v>8</v>
      </c>
      <c r="R6" s="82" t="s">
        <v>4</v>
      </c>
      <c r="S6" s="99" t="s">
        <v>3</v>
      </c>
      <c r="T6" s="83" t="s">
        <v>8</v>
      </c>
      <c r="U6" s="75">
        <v>58</v>
      </c>
      <c r="V6" s="75" t="s">
        <v>27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" customHeight="1">
      <c r="A7" s="84" t="s">
        <v>58</v>
      </c>
      <c r="B7" s="85" t="s">
        <v>59</v>
      </c>
      <c r="C7" s="86">
        <v>8</v>
      </c>
      <c r="D7" s="86">
        <v>28350</v>
      </c>
      <c r="E7" s="86">
        <v>1</v>
      </c>
      <c r="F7" s="86">
        <v>8</v>
      </c>
      <c r="G7" s="86">
        <v>28350</v>
      </c>
      <c r="H7" s="86">
        <v>8</v>
      </c>
      <c r="I7" s="87">
        <v>29510</v>
      </c>
      <c r="J7" s="106">
        <f t="shared" ref="J7:J20" si="0">SUM(I7-G7)</f>
        <v>1160</v>
      </c>
      <c r="K7" s="86">
        <v>8</v>
      </c>
      <c r="L7" s="87">
        <v>29510</v>
      </c>
      <c r="M7" s="86">
        <v>8</v>
      </c>
      <c r="N7" s="87">
        <v>29510</v>
      </c>
      <c r="O7" s="86">
        <v>8</v>
      </c>
      <c r="P7" s="86">
        <v>30100</v>
      </c>
      <c r="Q7" s="86">
        <f t="shared" ref="Q7:Q21" si="1">SUM(P7-N7)</f>
        <v>590</v>
      </c>
      <c r="R7" s="86">
        <v>8</v>
      </c>
      <c r="S7" s="86">
        <v>0</v>
      </c>
      <c r="T7" s="86">
        <v>0</v>
      </c>
      <c r="U7" s="109">
        <v>0.5</v>
      </c>
      <c r="V7" s="110">
        <v>1.5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>
      <c r="A8" s="88" t="s">
        <v>60</v>
      </c>
      <c r="B8" s="88" t="s">
        <v>93</v>
      </c>
      <c r="C8" s="86">
        <v>6</v>
      </c>
      <c r="D8" s="86">
        <v>19970</v>
      </c>
      <c r="E8" s="86">
        <v>1</v>
      </c>
      <c r="F8" s="86">
        <v>6</v>
      </c>
      <c r="G8" s="86">
        <v>19970</v>
      </c>
      <c r="H8" s="86">
        <v>6</v>
      </c>
      <c r="I8" s="87">
        <v>20360</v>
      </c>
      <c r="J8" s="107">
        <f t="shared" si="0"/>
        <v>390</v>
      </c>
      <c r="K8" s="86">
        <v>6</v>
      </c>
      <c r="L8" s="87">
        <v>20360</v>
      </c>
      <c r="M8" s="86">
        <v>6</v>
      </c>
      <c r="N8" s="87">
        <v>20360</v>
      </c>
      <c r="O8" s="86">
        <v>6</v>
      </c>
      <c r="P8" s="86">
        <v>20780</v>
      </c>
      <c r="Q8" s="86">
        <f t="shared" si="1"/>
        <v>420</v>
      </c>
      <c r="R8" s="86">
        <v>6</v>
      </c>
      <c r="S8" s="86">
        <v>0</v>
      </c>
      <c r="T8" s="86">
        <v>0</v>
      </c>
      <c r="U8" s="109">
        <v>0.5</v>
      </c>
      <c r="V8" s="110">
        <v>1</v>
      </c>
      <c r="W8" s="2"/>
      <c r="X8" s="4" t="s">
        <v>10</v>
      </c>
      <c r="Y8" s="2" t="s">
        <v>11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8" customHeight="1">
      <c r="A9" s="88" t="s">
        <v>34</v>
      </c>
      <c r="B9" s="88" t="s">
        <v>94</v>
      </c>
      <c r="C9" s="86">
        <v>6</v>
      </c>
      <c r="D9" s="86">
        <v>19970</v>
      </c>
      <c r="E9" s="86">
        <v>1</v>
      </c>
      <c r="F9" s="86" t="s">
        <v>36</v>
      </c>
      <c r="G9" s="86">
        <v>19970</v>
      </c>
      <c r="H9" s="86">
        <v>6</v>
      </c>
      <c r="I9" s="87">
        <v>20360</v>
      </c>
      <c r="J9" s="107">
        <f t="shared" ref="J9" si="2">SUM(I9-G9)</f>
        <v>390</v>
      </c>
      <c r="K9" s="86">
        <v>6</v>
      </c>
      <c r="L9" s="87">
        <v>20360</v>
      </c>
      <c r="M9" s="86">
        <v>6</v>
      </c>
      <c r="N9" s="87">
        <v>20360</v>
      </c>
      <c r="O9" s="86">
        <v>6</v>
      </c>
      <c r="P9" s="86">
        <v>20780</v>
      </c>
      <c r="Q9" s="86">
        <f t="shared" ref="Q9" si="3">SUM(P9-N9)</f>
        <v>420</v>
      </c>
      <c r="R9" s="86">
        <v>6</v>
      </c>
      <c r="S9" s="86">
        <v>21190</v>
      </c>
      <c r="T9" s="86">
        <f t="shared" ref="T9:T20" si="4">S9-P9</f>
        <v>410</v>
      </c>
      <c r="U9" s="109">
        <v>1</v>
      </c>
      <c r="V9" s="110">
        <v>1.5</v>
      </c>
      <c r="W9" s="2"/>
      <c r="X9" s="2"/>
      <c r="Y9" s="238" t="s">
        <v>14</v>
      </c>
      <c r="Z9" s="238"/>
      <c r="AA9" s="238"/>
      <c r="AB9" s="238"/>
      <c r="AC9" s="238"/>
      <c r="AD9" s="238"/>
      <c r="AE9" s="238"/>
      <c r="AF9" s="238"/>
      <c r="AG9" s="238"/>
      <c r="AH9" s="238"/>
      <c r="AI9" s="5"/>
      <c r="AJ9" s="5"/>
      <c r="AK9" s="2"/>
    </row>
    <row r="10" spans="1:37" ht="18" customHeight="1">
      <c r="A10" s="88" t="s">
        <v>63</v>
      </c>
      <c r="B10" s="85" t="s">
        <v>62</v>
      </c>
      <c r="C10" s="86">
        <v>4</v>
      </c>
      <c r="D10" s="86">
        <v>17880</v>
      </c>
      <c r="E10" s="86">
        <v>1</v>
      </c>
      <c r="F10" s="86">
        <v>4</v>
      </c>
      <c r="G10" s="86">
        <v>17880</v>
      </c>
      <c r="H10" s="86">
        <v>4</v>
      </c>
      <c r="I10" s="87">
        <v>18190</v>
      </c>
      <c r="J10" s="107">
        <f t="shared" si="0"/>
        <v>310</v>
      </c>
      <c r="K10" s="86">
        <v>4</v>
      </c>
      <c r="L10" s="87">
        <v>18190</v>
      </c>
      <c r="M10" s="86">
        <v>4</v>
      </c>
      <c r="N10" s="87">
        <v>18190</v>
      </c>
      <c r="O10" s="86">
        <v>4</v>
      </c>
      <c r="P10" s="86">
        <v>18480</v>
      </c>
      <c r="Q10" s="86">
        <f t="shared" si="1"/>
        <v>290</v>
      </c>
      <c r="R10" s="86">
        <v>4</v>
      </c>
      <c r="S10" s="86">
        <v>18790</v>
      </c>
      <c r="T10" s="86">
        <f t="shared" si="4"/>
        <v>310</v>
      </c>
      <c r="U10" s="109">
        <v>1</v>
      </c>
      <c r="V10" s="110">
        <v>1.5</v>
      </c>
      <c r="W10" s="2"/>
      <c r="X10" s="2"/>
      <c r="Y10" s="238" t="s">
        <v>12</v>
      </c>
      <c r="Z10" s="238"/>
      <c r="AA10" s="238"/>
      <c r="AB10" s="238"/>
      <c r="AC10" s="238"/>
      <c r="AD10" s="238"/>
      <c r="AE10" s="238"/>
      <c r="AF10" s="238"/>
      <c r="AG10" s="238"/>
      <c r="AH10" s="238"/>
      <c r="AI10" s="5"/>
      <c r="AJ10" s="5"/>
      <c r="AK10" s="2"/>
    </row>
    <row r="11" spans="1:37" ht="33.75" customHeight="1">
      <c r="A11" s="85" t="s">
        <v>64</v>
      </c>
      <c r="B11" s="84" t="s">
        <v>95</v>
      </c>
      <c r="C11" s="89">
        <v>6</v>
      </c>
      <c r="D11" s="89">
        <v>19970</v>
      </c>
      <c r="E11" s="89">
        <v>1</v>
      </c>
      <c r="F11" s="89">
        <v>6</v>
      </c>
      <c r="G11" s="89">
        <v>19970</v>
      </c>
      <c r="H11" s="89">
        <v>6</v>
      </c>
      <c r="I11" s="90">
        <v>20360</v>
      </c>
      <c r="J11" s="108">
        <f t="shared" si="0"/>
        <v>390</v>
      </c>
      <c r="K11" s="89">
        <v>6</v>
      </c>
      <c r="L11" s="90">
        <v>20360</v>
      </c>
      <c r="M11" s="89">
        <v>6</v>
      </c>
      <c r="N11" s="90">
        <v>20360</v>
      </c>
      <c r="O11" s="89">
        <v>6</v>
      </c>
      <c r="P11" s="89">
        <v>20780</v>
      </c>
      <c r="Q11" s="89">
        <f t="shared" si="1"/>
        <v>420</v>
      </c>
      <c r="R11" s="89">
        <v>6</v>
      </c>
      <c r="S11" s="89">
        <v>21190</v>
      </c>
      <c r="T11" s="89">
        <f t="shared" si="4"/>
        <v>410</v>
      </c>
      <c r="U11" s="110">
        <v>1</v>
      </c>
      <c r="V11" s="110">
        <v>1.5</v>
      </c>
      <c r="W11" s="2"/>
      <c r="X11" s="2"/>
      <c r="Y11" s="238" t="s">
        <v>20</v>
      </c>
      <c r="Z11" s="238"/>
      <c r="AA11" s="238"/>
      <c r="AB11" s="238"/>
      <c r="AC11" s="238"/>
      <c r="AD11" s="238"/>
      <c r="AE11" s="238"/>
      <c r="AF11" s="238"/>
      <c r="AG11" s="238"/>
      <c r="AH11" s="238"/>
      <c r="AI11" s="5"/>
      <c r="AJ11" s="5"/>
      <c r="AK11" s="2"/>
    </row>
    <row r="12" spans="1:37" ht="18" customHeight="1">
      <c r="A12" s="88" t="s">
        <v>66</v>
      </c>
      <c r="B12" s="88" t="s">
        <v>37</v>
      </c>
      <c r="C12" s="86" t="s">
        <v>36</v>
      </c>
      <c r="D12" s="86">
        <v>21620</v>
      </c>
      <c r="E12" s="86">
        <v>1</v>
      </c>
      <c r="F12" s="86" t="s">
        <v>36</v>
      </c>
      <c r="G12" s="86">
        <v>21620</v>
      </c>
      <c r="H12" s="86" t="s">
        <v>36</v>
      </c>
      <c r="I12" s="87">
        <v>22040</v>
      </c>
      <c r="J12" s="107">
        <f t="shared" si="0"/>
        <v>420</v>
      </c>
      <c r="K12" s="86" t="s">
        <v>36</v>
      </c>
      <c r="L12" s="87">
        <v>22040</v>
      </c>
      <c r="M12" s="86" t="s">
        <v>36</v>
      </c>
      <c r="N12" s="87">
        <v>22040</v>
      </c>
      <c r="O12" s="86" t="s">
        <v>36</v>
      </c>
      <c r="P12" s="86">
        <v>22490</v>
      </c>
      <c r="Q12" s="86">
        <f t="shared" si="1"/>
        <v>450</v>
      </c>
      <c r="R12" s="86" t="s">
        <v>36</v>
      </c>
      <c r="S12" s="86">
        <v>22920</v>
      </c>
      <c r="T12" s="86">
        <f t="shared" si="4"/>
        <v>430</v>
      </c>
      <c r="U12" s="109">
        <v>1</v>
      </c>
      <c r="V12" s="110">
        <v>1.5</v>
      </c>
      <c r="W12" s="2"/>
      <c r="X12" s="2"/>
      <c r="Y12" s="238" t="s">
        <v>28</v>
      </c>
      <c r="Z12" s="238"/>
      <c r="AA12" s="238"/>
      <c r="AB12" s="238"/>
      <c r="AC12" s="238"/>
      <c r="AD12" s="238"/>
      <c r="AE12" s="238"/>
      <c r="AF12" s="238"/>
      <c r="AG12" s="238"/>
      <c r="AH12" s="238"/>
      <c r="AI12" s="5"/>
      <c r="AJ12" s="9"/>
      <c r="AK12" s="2"/>
    </row>
    <row r="13" spans="1:37" ht="18" customHeight="1">
      <c r="A13" s="88" t="s">
        <v>67</v>
      </c>
      <c r="B13" s="88" t="s">
        <v>38</v>
      </c>
      <c r="C13" s="86">
        <v>4</v>
      </c>
      <c r="D13" s="86">
        <v>15410</v>
      </c>
      <c r="E13" s="86">
        <v>1</v>
      </c>
      <c r="F13" s="86">
        <v>4</v>
      </c>
      <c r="G13" s="86">
        <v>15410</v>
      </c>
      <c r="H13" s="86">
        <v>4</v>
      </c>
      <c r="I13" s="87">
        <v>15440</v>
      </c>
      <c r="J13" s="107">
        <f t="shared" si="0"/>
        <v>30</v>
      </c>
      <c r="K13" s="86">
        <v>4</v>
      </c>
      <c r="L13" s="87">
        <v>15440</v>
      </c>
      <c r="M13" s="86">
        <v>4</v>
      </c>
      <c r="N13" s="87">
        <v>15440</v>
      </c>
      <c r="O13" s="86">
        <v>4</v>
      </c>
      <c r="P13" s="86">
        <v>15720</v>
      </c>
      <c r="Q13" s="86">
        <f t="shared" si="1"/>
        <v>280</v>
      </c>
      <c r="R13" s="86">
        <v>4</v>
      </c>
      <c r="S13" s="86">
        <v>16340</v>
      </c>
      <c r="T13" s="86">
        <f t="shared" si="4"/>
        <v>620</v>
      </c>
      <c r="U13" s="109">
        <v>1.5</v>
      </c>
      <c r="V13" s="110">
        <v>2</v>
      </c>
      <c r="W13" s="2"/>
      <c r="X13" s="2"/>
      <c r="Y13" s="238" t="s">
        <v>31</v>
      </c>
      <c r="Z13" s="238"/>
      <c r="AA13" s="238"/>
      <c r="AB13" s="238"/>
      <c r="AC13" s="238"/>
      <c r="AD13" s="238"/>
      <c r="AE13" s="238"/>
      <c r="AF13" s="238"/>
      <c r="AG13" s="238"/>
      <c r="AH13" s="238"/>
      <c r="AI13" s="5"/>
      <c r="AJ13" s="9"/>
      <c r="AK13" s="2"/>
    </row>
    <row r="14" spans="1:37" ht="18" customHeight="1">
      <c r="A14" s="88" t="s">
        <v>90</v>
      </c>
      <c r="B14" s="88" t="s">
        <v>91</v>
      </c>
      <c r="C14" s="86">
        <v>3</v>
      </c>
      <c r="D14" s="86">
        <v>12090</v>
      </c>
      <c r="E14" s="86">
        <v>1</v>
      </c>
      <c r="F14" s="86">
        <v>3</v>
      </c>
      <c r="G14" s="86">
        <v>12090</v>
      </c>
      <c r="H14" s="86">
        <v>3</v>
      </c>
      <c r="I14" s="87">
        <v>12330</v>
      </c>
      <c r="J14" s="107">
        <f>SUM(I14-G14)</f>
        <v>240</v>
      </c>
      <c r="K14" s="86">
        <v>3</v>
      </c>
      <c r="L14" s="87">
        <v>12330</v>
      </c>
      <c r="M14" s="86">
        <v>3</v>
      </c>
      <c r="N14" s="87">
        <v>12330</v>
      </c>
      <c r="O14" s="86">
        <v>3</v>
      </c>
      <c r="P14" s="86">
        <v>12560</v>
      </c>
      <c r="Q14" s="86">
        <f t="shared" si="1"/>
        <v>230</v>
      </c>
      <c r="R14" s="86">
        <v>3</v>
      </c>
      <c r="S14" s="111">
        <v>0</v>
      </c>
      <c r="T14" s="111">
        <v>0</v>
      </c>
      <c r="U14" s="109">
        <v>0.5</v>
      </c>
      <c r="V14" s="110">
        <v>1</v>
      </c>
      <c r="W14" s="2"/>
      <c r="X14" s="2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5"/>
      <c r="AJ14" s="68"/>
      <c r="AK14" s="2"/>
    </row>
    <row r="15" spans="1:37" ht="18" customHeight="1">
      <c r="A15" s="88" t="s">
        <v>89</v>
      </c>
      <c r="B15" s="88" t="s">
        <v>69</v>
      </c>
      <c r="C15" s="86">
        <v>7</v>
      </c>
      <c r="D15" s="86">
        <v>23080</v>
      </c>
      <c r="E15" s="86">
        <v>1</v>
      </c>
      <c r="F15" s="86">
        <v>7</v>
      </c>
      <c r="G15" s="86">
        <v>23080</v>
      </c>
      <c r="H15" s="86">
        <v>7</v>
      </c>
      <c r="I15" s="87">
        <v>24490</v>
      </c>
      <c r="J15" s="107">
        <f>SUM(I15-G15)</f>
        <v>1410</v>
      </c>
      <c r="K15" s="86">
        <v>7</v>
      </c>
      <c r="L15" s="87">
        <v>24490</v>
      </c>
      <c r="M15" s="86">
        <v>7</v>
      </c>
      <c r="N15" s="87">
        <v>24490</v>
      </c>
      <c r="O15" s="86">
        <v>7</v>
      </c>
      <c r="P15" s="86">
        <v>24970</v>
      </c>
      <c r="Q15" s="86">
        <f t="shared" si="1"/>
        <v>480</v>
      </c>
      <c r="R15" s="86">
        <v>7</v>
      </c>
      <c r="S15" s="111">
        <v>0</v>
      </c>
      <c r="T15" s="111">
        <v>0</v>
      </c>
      <c r="U15" s="109">
        <v>0.5</v>
      </c>
      <c r="V15" s="110">
        <v>1</v>
      </c>
      <c r="W15" s="2"/>
      <c r="X15" s="3"/>
      <c r="Y15" s="238" t="s">
        <v>23</v>
      </c>
      <c r="Z15" s="238"/>
      <c r="AA15" s="238"/>
      <c r="AB15" s="238"/>
      <c r="AC15" s="238"/>
      <c r="AD15" s="238"/>
      <c r="AE15" s="238"/>
      <c r="AF15" s="238"/>
      <c r="AG15" s="238"/>
      <c r="AH15" s="238"/>
      <c r="AI15" s="5"/>
      <c r="AJ15" s="9"/>
      <c r="AK15" s="2"/>
    </row>
    <row r="16" spans="1:37" ht="18" customHeight="1">
      <c r="A16" s="88" t="s">
        <v>70</v>
      </c>
      <c r="B16" s="88" t="s">
        <v>47</v>
      </c>
      <c r="C16" s="86">
        <v>5</v>
      </c>
      <c r="D16" s="86">
        <v>19300</v>
      </c>
      <c r="E16" s="86">
        <v>1</v>
      </c>
      <c r="F16" s="86">
        <v>5</v>
      </c>
      <c r="G16" s="86">
        <v>19300</v>
      </c>
      <c r="H16" s="86">
        <v>5</v>
      </c>
      <c r="I16" s="87">
        <v>20040</v>
      </c>
      <c r="J16" s="107">
        <f t="shared" si="0"/>
        <v>740</v>
      </c>
      <c r="K16" s="86">
        <v>5</v>
      </c>
      <c r="L16" s="87">
        <v>20040</v>
      </c>
      <c r="M16" s="86">
        <v>5</v>
      </c>
      <c r="N16" s="87">
        <v>20040</v>
      </c>
      <c r="O16" s="86">
        <v>5</v>
      </c>
      <c r="P16" s="86">
        <v>20400</v>
      </c>
      <c r="Q16" s="86">
        <f t="shared" si="1"/>
        <v>360</v>
      </c>
      <c r="R16" s="86">
        <v>5</v>
      </c>
      <c r="S16" s="86">
        <v>20770</v>
      </c>
      <c r="T16" s="86">
        <f>S16-P16</f>
        <v>370</v>
      </c>
      <c r="U16" s="109">
        <v>1</v>
      </c>
      <c r="V16" s="110">
        <v>2</v>
      </c>
      <c r="W16" s="2"/>
      <c r="X16" s="3" t="s">
        <v>18</v>
      </c>
      <c r="Y16" s="238" t="s">
        <v>15</v>
      </c>
      <c r="Z16" s="238"/>
      <c r="AA16" s="238"/>
      <c r="AB16" s="238"/>
      <c r="AC16" s="238"/>
      <c r="AD16" s="238"/>
      <c r="AE16" s="238"/>
      <c r="AF16" s="238"/>
      <c r="AG16" s="238"/>
      <c r="AH16" s="238"/>
      <c r="AI16" s="9"/>
      <c r="AJ16" s="9"/>
      <c r="AK16" s="2"/>
    </row>
    <row r="17" spans="1:37" ht="18" customHeight="1">
      <c r="A17" s="88" t="s">
        <v>101</v>
      </c>
      <c r="B17" s="88" t="s">
        <v>92</v>
      </c>
      <c r="C17" s="86">
        <v>3</v>
      </c>
      <c r="D17" s="86">
        <v>16450</v>
      </c>
      <c r="E17" s="86">
        <v>1</v>
      </c>
      <c r="F17" s="86">
        <v>3</v>
      </c>
      <c r="G17" s="86">
        <v>16760</v>
      </c>
      <c r="H17" s="86">
        <v>4</v>
      </c>
      <c r="I17" s="87">
        <v>17570</v>
      </c>
      <c r="J17" s="107">
        <f t="shared" si="0"/>
        <v>810</v>
      </c>
      <c r="K17" s="86">
        <v>4</v>
      </c>
      <c r="L17" s="87">
        <v>17880</v>
      </c>
      <c r="M17" s="86">
        <v>4</v>
      </c>
      <c r="N17" s="87">
        <v>17880</v>
      </c>
      <c r="O17" s="86">
        <v>4</v>
      </c>
      <c r="P17" s="86">
        <v>18190</v>
      </c>
      <c r="Q17" s="86">
        <f t="shared" si="1"/>
        <v>310</v>
      </c>
      <c r="R17" s="86">
        <v>4</v>
      </c>
      <c r="S17" s="111">
        <v>0</v>
      </c>
      <c r="T17" s="111">
        <v>0</v>
      </c>
      <c r="U17" s="109">
        <v>0.5</v>
      </c>
      <c r="V17" s="110">
        <v>1</v>
      </c>
      <c r="W17" s="2"/>
      <c r="X17" s="3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2"/>
    </row>
    <row r="18" spans="1:37" ht="18" customHeight="1">
      <c r="A18" s="88" t="s">
        <v>71</v>
      </c>
      <c r="B18" s="88" t="s">
        <v>72</v>
      </c>
      <c r="C18" s="91" t="s">
        <v>36</v>
      </c>
      <c r="D18" s="86">
        <v>16240</v>
      </c>
      <c r="E18" s="86">
        <v>1</v>
      </c>
      <c r="F18" s="91" t="s">
        <v>36</v>
      </c>
      <c r="G18" s="86">
        <v>16920</v>
      </c>
      <c r="H18" s="91" t="s">
        <v>36</v>
      </c>
      <c r="I18" s="87">
        <v>17310</v>
      </c>
      <c r="J18" s="107">
        <f t="shared" si="0"/>
        <v>390</v>
      </c>
      <c r="K18" s="91" t="s">
        <v>36</v>
      </c>
      <c r="L18" s="87">
        <v>17310</v>
      </c>
      <c r="M18" s="91" t="s">
        <v>36</v>
      </c>
      <c r="N18" s="87">
        <v>17310</v>
      </c>
      <c r="O18" s="93" t="s">
        <v>36</v>
      </c>
      <c r="P18" s="86">
        <v>17690</v>
      </c>
      <c r="Q18" s="86">
        <f t="shared" si="1"/>
        <v>380</v>
      </c>
      <c r="R18" s="93" t="s">
        <v>36</v>
      </c>
      <c r="S18" s="86">
        <v>18060</v>
      </c>
      <c r="T18" s="86">
        <f t="shared" si="4"/>
        <v>370</v>
      </c>
      <c r="U18" s="109">
        <v>1</v>
      </c>
      <c r="V18" s="110">
        <v>1.5</v>
      </c>
      <c r="W18" s="2"/>
      <c r="X18" s="2"/>
      <c r="Y18" s="238" t="s">
        <v>16</v>
      </c>
      <c r="Z18" s="238"/>
      <c r="AA18" s="238"/>
      <c r="AB18" s="238"/>
      <c r="AC18" s="238"/>
      <c r="AD18" s="238"/>
      <c r="AE18" s="238"/>
      <c r="AF18" s="238"/>
      <c r="AG18" s="238"/>
      <c r="AH18" s="238"/>
      <c r="AI18" s="9"/>
      <c r="AJ18" s="9"/>
      <c r="AK18" s="2"/>
    </row>
    <row r="19" spans="1:37" ht="18" customHeight="1">
      <c r="A19" s="88" t="s">
        <v>73</v>
      </c>
      <c r="B19" s="88" t="s">
        <v>74</v>
      </c>
      <c r="C19" s="86">
        <v>7</v>
      </c>
      <c r="D19" s="86">
        <v>23550</v>
      </c>
      <c r="E19" s="86">
        <v>1</v>
      </c>
      <c r="F19" s="86">
        <v>7</v>
      </c>
      <c r="G19" s="86">
        <v>23550</v>
      </c>
      <c r="H19" s="86">
        <v>7</v>
      </c>
      <c r="I19" s="87">
        <v>24010</v>
      </c>
      <c r="J19" s="106">
        <f t="shared" si="0"/>
        <v>460</v>
      </c>
      <c r="K19" s="86">
        <v>7</v>
      </c>
      <c r="L19" s="87">
        <v>24010</v>
      </c>
      <c r="M19" s="86">
        <v>7</v>
      </c>
      <c r="N19" s="87">
        <v>24010</v>
      </c>
      <c r="O19" s="86">
        <v>7</v>
      </c>
      <c r="P19" s="86">
        <v>24490</v>
      </c>
      <c r="Q19" s="86">
        <f t="shared" si="1"/>
        <v>480</v>
      </c>
      <c r="R19" s="86">
        <v>7</v>
      </c>
      <c r="S19" s="111">
        <v>0</v>
      </c>
      <c r="T19" s="111">
        <v>0</v>
      </c>
      <c r="U19" s="109">
        <v>0.5</v>
      </c>
      <c r="V19" s="110">
        <v>1</v>
      </c>
      <c r="W19" s="2"/>
      <c r="X19" s="2"/>
      <c r="Y19" s="238" t="s">
        <v>17</v>
      </c>
      <c r="Z19" s="238"/>
      <c r="AA19" s="238"/>
      <c r="AB19" s="238"/>
      <c r="AC19" s="238"/>
      <c r="AD19" s="238"/>
      <c r="AE19" s="238"/>
      <c r="AF19" s="238"/>
      <c r="AG19" s="238"/>
      <c r="AH19" s="238"/>
      <c r="AI19" s="9"/>
      <c r="AJ19" s="9"/>
      <c r="AK19" s="2"/>
    </row>
    <row r="20" spans="1:37" ht="18" customHeight="1">
      <c r="A20" s="88" t="s">
        <v>75</v>
      </c>
      <c r="B20" s="88" t="s">
        <v>48</v>
      </c>
      <c r="C20" s="86">
        <v>5</v>
      </c>
      <c r="D20" s="86">
        <v>14570</v>
      </c>
      <c r="E20" s="86">
        <v>1</v>
      </c>
      <c r="F20" s="86">
        <v>5</v>
      </c>
      <c r="G20" s="86">
        <v>15290</v>
      </c>
      <c r="H20" s="86">
        <v>5</v>
      </c>
      <c r="I20" s="87">
        <v>15610</v>
      </c>
      <c r="J20" s="107">
        <f t="shared" si="0"/>
        <v>320</v>
      </c>
      <c r="K20" s="86">
        <v>5</v>
      </c>
      <c r="L20" s="87">
        <v>15610</v>
      </c>
      <c r="M20" s="86">
        <v>5</v>
      </c>
      <c r="N20" s="87">
        <v>15610</v>
      </c>
      <c r="O20" s="86">
        <v>5</v>
      </c>
      <c r="P20" s="86">
        <v>15920</v>
      </c>
      <c r="Q20" s="86">
        <f t="shared" si="1"/>
        <v>310</v>
      </c>
      <c r="R20" s="86">
        <v>5</v>
      </c>
      <c r="S20" s="86">
        <v>16240</v>
      </c>
      <c r="T20" s="86">
        <f t="shared" si="4"/>
        <v>320</v>
      </c>
      <c r="U20" s="109">
        <v>1</v>
      </c>
      <c r="V20" s="110">
        <v>1.5</v>
      </c>
      <c r="W20" s="2"/>
      <c r="X20" s="2"/>
      <c r="Y20" s="238" t="s">
        <v>21</v>
      </c>
      <c r="Z20" s="238"/>
      <c r="AA20" s="238"/>
      <c r="AB20" s="238"/>
      <c r="AC20" s="238"/>
      <c r="AD20" s="238"/>
      <c r="AE20" s="238"/>
      <c r="AF20" s="238"/>
      <c r="AG20" s="238"/>
      <c r="AH20" s="238"/>
      <c r="AI20" s="5"/>
      <c r="AJ20" s="5"/>
      <c r="AK20" s="2"/>
    </row>
    <row r="21" spans="1:37" ht="18" customHeight="1">
      <c r="A21" s="88" t="s">
        <v>87</v>
      </c>
      <c r="B21" s="88" t="s">
        <v>88</v>
      </c>
      <c r="C21" s="86">
        <v>3</v>
      </c>
      <c r="D21" s="86">
        <v>12090</v>
      </c>
      <c r="E21" s="86">
        <v>1</v>
      </c>
      <c r="F21" s="86">
        <v>3</v>
      </c>
      <c r="G21" s="86">
        <v>12090</v>
      </c>
      <c r="H21" s="86">
        <v>3</v>
      </c>
      <c r="I21" s="87">
        <v>12330</v>
      </c>
      <c r="J21" s="107">
        <f t="shared" ref="J21" si="5">SUM(I21-G21)</f>
        <v>240</v>
      </c>
      <c r="K21" s="86">
        <v>3</v>
      </c>
      <c r="L21" s="87">
        <v>12330</v>
      </c>
      <c r="M21" s="86">
        <v>3</v>
      </c>
      <c r="N21" s="87">
        <v>12330</v>
      </c>
      <c r="O21" s="86">
        <v>3</v>
      </c>
      <c r="P21" s="86">
        <v>12560</v>
      </c>
      <c r="Q21" s="86">
        <f t="shared" si="1"/>
        <v>230</v>
      </c>
      <c r="R21" s="86">
        <v>3</v>
      </c>
      <c r="S21" s="111">
        <v>0</v>
      </c>
      <c r="T21" s="111">
        <v>0</v>
      </c>
      <c r="U21" s="109">
        <v>0.5</v>
      </c>
      <c r="V21" s="110">
        <v>1</v>
      </c>
      <c r="W21" s="2"/>
      <c r="X21" s="2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5"/>
      <c r="AJ21" s="5"/>
      <c r="AK21" s="2"/>
    </row>
    <row r="22" spans="1:37" ht="16.5" customHeight="1">
      <c r="A22" s="289" t="s">
        <v>1</v>
      </c>
      <c r="B22" s="290"/>
      <c r="C22" s="290"/>
      <c r="D22" s="291"/>
      <c r="E22" s="94">
        <f>SUM(E7:E21)</f>
        <v>15</v>
      </c>
      <c r="F22" s="93"/>
      <c r="G22" s="94">
        <f>SUM(G7:G20)</f>
        <v>270160</v>
      </c>
      <c r="H22" s="93"/>
      <c r="I22" s="94">
        <f>SUM(I7:I20)</f>
        <v>277620</v>
      </c>
      <c r="J22" s="94">
        <f>SUM(J7:J20)</f>
        <v>7460</v>
      </c>
      <c r="K22" s="93"/>
      <c r="L22" s="94">
        <f>SUM(L7:L20)</f>
        <v>277930</v>
      </c>
      <c r="M22" s="94"/>
      <c r="N22" s="94">
        <f>SUM(N7:N20)</f>
        <v>277930</v>
      </c>
      <c r="O22" s="93"/>
      <c r="P22" s="94">
        <f>SUM(P7:P21)</f>
        <v>295910</v>
      </c>
      <c r="Q22" s="94">
        <f>SUM(Q7:Q21)</f>
        <v>5650</v>
      </c>
      <c r="R22" s="93"/>
      <c r="S22" s="94">
        <f>SUM(S7:S20)</f>
        <v>155500</v>
      </c>
      <c r="T22" s="94">
        <f>SUM(T7:T21)</f>
        <v>3240</v>
      </c>
      <c r="U22" s="92"/>
      <c r="V22" s="92"/>
      <c r="W22" s="2"/>
      <c r="X22" s="2"/>
      <c r="Y22" s="8"/>
      <c r="Z22" s="292" t="s">
        <v>29</v>
      </c>
      <c r="AA22" s="293"/>
      <c r="AB22" s="293"/>
      <c r="AC22" s="293"/>
      <c r="AD22" s="293"/>
      <c r="AE22" s="293"/>
      <c r="AF22" s="293"/>
      <c r="AG22" s="2"/>
      <c r="AH22" s="2"/>
      <c r="AI22" s="2"/>
      <c r="AJ22" s="2"/>
      <c r="AK22" s="2"/>
    </row>
    <row r="23" spans="1:37" ht="21" customHeight="1">
      <c r="A23" s="297" t="s">
        <v>99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9"/>
      <c r="L23" s="100">
        <f>SUM(L22*6/100)</f>
        <v>16675.8</v>
      </c>
      <c r="M23" s="95"/>
      <c r="N23" s="95"/>
      <c r="O23" s="101"/>
      <c r="P23" s="101"/>
      <c r="Q23" s="101"/>
      <c r="R23" s="101"/>
      <c r="S23" s="101"/>
      <c r="T23" s="101"/>
      <c r="U23" s="96"/>
      <c r="V23" s="96"/>
      <c r="W23" s="2"/>
      <c r="X23" s="2"/>
      <c r="Y23" s="6"/>
      <c r="Z23" s="292" t="s">
        <v>30</v>
      </c>
      <c r="AA23" s="293"/>
      <c r="AB23" s="293"/>
      <c r="AC23" s="293"/>
      <c r="AD23" s="293"/>
      <c r="AE23" s="293"/>
      <c r="AF23" s="293"/>
      <c r="AG23" s="2"/>
      <c r="AH23" s="2"/>
      <c r="AI23" s="2"/>
      <c r="AJ23" s="2"/>
      <c r="AK23" s="2"/>
    </row>
    <row r="24" spans="1:37" ht="21" customHeight="1">
      <c r="A24" s="297" t="s">
        <v>100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9"/>
      <c r="L24" s="102">
        <f>SUM(L23-J22)</f>
        <v>9215.7999999999993</v>
      </c>
      <c r="M24" s="97"/>
      <c r="N24" s="97"/>
      <c r="O24" s="103"/>
      <c r="P24" s="104" t="s">
        <v>41</v>
      </c>
      <c r="Q24" s="300">
        <f>Q22+T22</f>
        <v>8890</v>
      </c>
      <c r="R24" s="301"/>
      <c r="S24" s="98" t="s">
        <v>13</v>
      </c>
      <c r="T24" s="105">
        <f>L24-L25</f>
        <v>325.79999999999927</v>
      </c>
      <c r="U24" s="96"/>
      <c r="V24" s="96"/>
      <c r="W24" s="2"/>
      <c r="X24" s="2"/>
      <c r="Y24" s="7"/>
      <c r="Z24" s="292" t="s">
        <v>19</v>
      </c>
      <c r="AA24" s="293"/>
      <c r="AB24" s="293"/>
      <c r="AC24" s="293"/>
      <c r="AD24" s="293"/>
      <c r="AE24" s="293"/>
      <c r="AF24" s="293"/>
      <c r="AG24" s="2"/>
      <c r="AH24" s="2"/>
      <c r="AI24" s="2"/>
      <c r="AJ24" s="2"/>
      <c r="AK24" s="2"/>
    </row>
    <row r="25" spans="1:37" ht="21" customHeight="1">
      <c r="A25" s="294" t="s">
        <v>79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6"/>
      <c r="L25" s="100">
        <f>Q22+T22</f>
        <v>8890</v>
      </c>
      <c r="M25" s="101"/>
      <c r="N25" s="101"/>
      <c r="O25" s="101"/>
      <c r="P25" s="101"/>
      <c r="Q25" s="101"/>
      <c r="R25" s="101"/>
      <c r="S25" s="101"/>
      <c r="T25" s="101"/>
      <c r="U25" s="96"/>
      <c r="V25" s="96"/>
    </row>
    <row r="26" spans="1:37" ht="21" customHeight="1">
      <c r="A26" s="294" t="s">
        <v>80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6"/>
      <c r="L26" s="100">
        <f>L24-L25</f>
        <v>325.79999999999927</v>
      </c>
      <c r="M26" s="101"/>
      <c r="N26" s="101"/>
      <c r="O26" s="101"/>
      <c r="P26" s="101"/>
      <c r="Q26" s="101"/>
      <c r="R26" s="101"/>
      <c r="S26" s="101"/>
      <c r="T26" s="101"/>
      <c r="U26" s="96"/>
      <c r="V26" s="96"/>
    </row>
    <row r="27" spans="1:37" ht="18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37" ht="18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37" ht="18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37" ht="18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37" ht="18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37" ht="18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8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ht="18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8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ht="18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8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18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8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18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8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18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18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18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8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ht="18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ht="18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ht="18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8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8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8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ht="18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ht="18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ht="18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8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8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8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ht="18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ht="18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ht="18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8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8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t="18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37" ht="18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37" ht="18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37" ht="18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37" ht="18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37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37" ht="18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37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37" ht="18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37" ht="18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37" ht="18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37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37" ht="2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2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2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2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2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2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2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2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2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2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2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2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2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2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2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2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2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2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2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2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2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2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2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2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2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2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2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2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2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2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2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2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2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2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2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2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2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2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2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2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2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2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2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2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2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2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2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2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2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2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2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2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2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2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2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2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2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2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2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2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2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2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2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2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2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2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2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2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2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2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2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2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2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2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2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2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2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2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2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2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2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2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2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2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2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2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2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2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2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2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2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2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2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2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2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2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2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2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2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2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2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2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2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2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2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2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2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2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2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2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2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2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2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2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2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2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2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2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2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2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2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2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2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2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2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2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2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2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2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2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2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2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2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2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2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2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2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2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2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2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2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2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2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2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2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2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2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2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2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2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2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2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2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2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2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2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2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2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2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2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2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2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2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2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2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2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2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2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2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2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2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2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2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2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2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2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2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2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2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2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2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2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2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2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2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2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2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2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2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2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2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2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2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2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2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2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2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2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2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2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2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2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2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2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2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2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2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2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2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2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2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2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2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2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2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2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2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2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2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2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2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2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2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2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2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2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2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2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2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2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2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2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2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2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2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2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2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2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2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ht="2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2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2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2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ht="2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ht="2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ht="2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ht="2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ht="2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ht="2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ht="2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2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2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2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2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2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2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2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37" ht="2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37" ht="2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37" ht="2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37" ht="2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37" ht="2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37" ht="2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37" ht="2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37" ht="2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37" ht="2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37" ht="2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37" ht="2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2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2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2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2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2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2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2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2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2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2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2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2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2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2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2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2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2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2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2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2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2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2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2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2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2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2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2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2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2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2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2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2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2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2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2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2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2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2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2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2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2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2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2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2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2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2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2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2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2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2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2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2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2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2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2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2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2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2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2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2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2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2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2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2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2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2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2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2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2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2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2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2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2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2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2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2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2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2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2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2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2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2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2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2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2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2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2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2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2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2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2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2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2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2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2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2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2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2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2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2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2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2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2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2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2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2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2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2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2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2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2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2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2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2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2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2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2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2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2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2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2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2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2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2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2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2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2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2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2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2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2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2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2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2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2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2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2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2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2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2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2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2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2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2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2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2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2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2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2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2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2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2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2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2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2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2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2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2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2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2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2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2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2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2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2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2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2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2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2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2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2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2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2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2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2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2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2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2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2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2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2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2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2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2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2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2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2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2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2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2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2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2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2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2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2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2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2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2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2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2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2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2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2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2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2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2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2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2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2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2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2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2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2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2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2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2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2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2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2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2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2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2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2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2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2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2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2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2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2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2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2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2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2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2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2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2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2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2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2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2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2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2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2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2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2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2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2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2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2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2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2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2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2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2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2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2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2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2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2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2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2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2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2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2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2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2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2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2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2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2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2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2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2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2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2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2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2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2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2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2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2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2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2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2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2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2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2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2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2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2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2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2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2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2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2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2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2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2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2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2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2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2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2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2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2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2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2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2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2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2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2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2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2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2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2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2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2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2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2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2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2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2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2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2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2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2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</sheetData>
  <mergeCells count="44">
    <mergeCell ref="A25:K25"/>
    <mergeCell ref="A26:K26"/>
    <mergeCell ref="A23:K23"/>
    <mergeCell ref="Z23:AF23"/>
    <mergeCell ref="A24:K24"/>
    <mergeCell ref="Q24:R24"/>
    <mergeCell ref="Z24:AF24"/>
    <mergeCell ref="Y18:AH18"/>
    <mergeCell ref="Y19:AH19"/>
    <mergeCell ref="Y20:AH20"/>
    <mergeCell ref="A22:D22"/>
    <mergeCell ref="Z22:AF22"/>
    <mergeCell ref="Y11:AH11"/>
    <mergeCell ref="Y12:AH12"/>
    <mergeCell ref="Y13:AH13"/>
    <mergeCell ref="Y15:AH15"/>
    <mergeCell ref="Y16:AH16"/>
    <mergeCell ref="F5:G5"/>
    <mergeCell ref="H5:J5"/>
    <mergeCell ref="K5:L5"/>
    <mergeCell ref="M5:N5"/>
    <mergeCell ref="Y10:AH10"/>
    <mergeCell ref="Y9:AH9"/>
    <mergeCell ref="A1:V1"/>
    <mergeCell ref="A2:V2"/>
    <mergeCell ref="A3:A6"/>
    <mergeCell ref="C3:D3"/>
    <mergeCell ref="F3:G3"/>
    <mergeCell ref="H3:J3"/>
    <mergeCell ref="K3:L3"/>
    <mergeCell ref="M3:N3"/>
    <mergeCell ref="O3:Q3"/>
    <mergeCell ref="R3:T3"/>
    <mergeCell ref="U3:V3"/>
    <mergeCell ref="C4:D4"/>
    <mergeCell ref="F4:G4"/>
    <mergeCell ref="H4:J4"/>
    <mergeCell ref="C5:D5"/>
    <mergeCell ref="K4:L4"/>
    <mergeCell ref="M4:N4"/>
    <mergeCell ref="O4:Q4"/>
    <mergeCell ref="R4:T4"/>
    <mergeCell ref="R5:T5"/>
    <mergeCell ref="O5:Q5"/>
  </mergeCells>
  <pageMargins left="0.23622047244094491" right="0.19685039370078741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81"/>
  <sheetViews>
    <sheetView topLeftCell="A10" zoomScale="120" zoomScaleNormal="120" workbookViewId="0">
      <selection activeCell="G28" sqref="G28"/>
    </sheetView>
  </sheetViews>
  <sheetFormatPr defaultRowHeight="12.75"/>
  <cols>
    <col min="1" max="1" width="19.28515625" customWidth="1"/>
    <col min="2" max="2" width="18.140625" customWidth="1"/>
    <col min="3" max="3" width="6.42578125" customWidth="1"/>
    <col min="4" max="4" width="4.28515625" customWidth="1"/>
    <col min="5" max="5" width="6.28515625" customWidth="1"/>
    <col min="6" max="6" width="4.5703125" customWidth="1"/>
    <col min="7" max="7" width="8.85546875" customWidth="1"/>
    <col min="8" max="8" width="5.5703125" customWidth="1"/>
    <col min="9" max="9" width="9.85546875" customWidth="1"/>
    <col min="10" max="10" width="10.140625" customWidth="1"/>
    <col min="11" max="11" width="4.7109375" customWidth="1"/>
    <col min="12" max="12" width="5.5703125" customWidth="1"/>
    <col min="13" max="13" width="9.85546875" customWidth="1"/>
    <col min="14" max="14" width="10.5703125" customWidth="1"/>
    <col min="15" max="15" width="5.140625" customWidth="1"/>
    <col min="16" max="16" width="9.85546875" customWidth="1"/>
    <col min="17" max="18" width="5.7109375" customWidth="1"/>
  </cols>
  <sheetData>
    <row r="2" spans="1:32" ht="21.75" customHeight="1"/>
    <row r="3" spans="1:32" ht="18.75">
      <c r="A3" s="241" t="s">
        <v>118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8.75">
      <c r="A4" s="241" t="s">
        <v>77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7.25" customHeight="1">
      <c r="A5" s="307" t="s">
        <v>0</v>
      </c>
      <c r="B5" s="308" t="s">
        <v>33</v>
      </c>
      <c r="C5" s="113" t="s">
        <v>5</v>
      </c>
      <c r="D5" s="311" t="s">
        <v>3</v>
      </c>
      <c r="E5" s="312"/>
      <c r="F5" s="311" t="s">
        <v>3</v>
      </c>
      <c r="G5" s="312"/>
      <c r="H5" s="313" t="s">
        <v>32</v>
      </c>
      <c r="I5" s="314"/>
      <c r="J5" s="314"/>
      <c r="K5" s="315"/>
      <c r="L5" s="316" t="s">
        <v>32</v>
      </c>
      <c r="M5" s="317"/>
      <c r="N5" s="317"/>
      <c r="O5" s="318"/>
      <c r="P5" s="154" t="s">
        <v>54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8" customHeight="1">
      <c r="A6" s="307"/>
      <c r="B6" s="309"/>
      <c r="C6" s="114" t="s">
        <v>6</v>
      </c>
      <c r="D6" s="319" t="s">
        <v>24</v>
      </c>
      <c r="E6" s="320"/>
      <c r="F6" s="319" t="s">
        <v>22</v>
      </c>
      <c r="G6" s="320"/>
      <c r="H6" s="321" t="s">
        <v>116</v>
      </c>
      <c r="I6" s="322"/>
      <c r="J6" s="322"/>
      <c r="K6" s="323"/>
      <c r="L6" s="324" t="s">
        <v>117</v>
      </c>
      <c r="M6" s="325"/>
      <c r="N6" s="325"/>
      <c r="O6" s="326"/>
      <c r="P6" s="115" t="s">
        <v>55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1" customHeight="1">
      <c r="A7" s="307"/>
      <c r="B7" s="309"/>
      <c r="C7" s="116" t="s">
        <v>105</v>
      </c>
      <c r="D7" s="327" t="s">
        <v>113</v>
      </c>
      <c r="E7" s="328"/>
      <c r="F7" s="329" t="s">
        <v>114</v>
      </c>
      <c r="G7" s="330"/>
      <c r="H7" s="331" t="s">
        <v>106</v>
      </c>
      <c r="I7" s="332"/>
      <c r="J7" s="332"/>
      <c r="K7" s="333"/>
      <c r="L7" s="334" t="s">
        <v>42</v>
      </c>
      <c r="M7" s="335"/>
      <c r="N7" s="335"/>
      <c r="O7" s="336"/>
      <c r="P7" s="11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8" customHeight="1">
      <c r="A8" s="307"/>
      <c r="B8" s="310"/>
      <c r="C8" s="118">
        <v>2559</v>
      </c>
      <c r="D8" s="114" t="s">
        <v>4</v>
      </c>
      <c r="E8" s="119" t="s">
        <v>3</v>
      </c>
      <c r="F8" s="116" t="s">
        <v>4</v>
      </c>
      <c r="G8" s="116" t="s">
        <v>3</v>
      </c>
      <c r="H8" s="116" t="s">
        <v>4</v>
      </c>
      <c r="I8" s="157" t="s">
        <v>3</v>
      </c>
      <c r="J8" s="120" t="s">
        <v>8</v>
      </c>
      <c r="K8" s="120" t="s">
        <v>51</v>
      </c>
      <c r="L8" s="121" t="s">
        <v>4</v>
      </c>
      <c r="M8" s="158" t="s">
        <v>3</v>
      </c>
      <c r="N8" s="156" t="s">
        <v>8</v>
      </c>
      <c r="O8" s="120" t="s">
        <v>51</v>
      </c>
      <c r="P8" s="12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8" customHeight="1">
      <c r="A9" s="123" t="s">
        <v>58</v>
      </c>
      <c r="B9" s="124" t="s">
        <v>59</v>
      </c>
      <c r="C9" s="125">
        <v>1</v>
      </c>
      <c r="D9" s="125" t="s">
        <v>102</v>
      </c>
      <c r="E9" s="125">
        <v>30100</v>
      </c>
      <c r="F9" s="125" t="s">
        <v>102</v>
      </c>
      <c r="G9" s="125">
        <v>30100</v>
      </c>
      <c r="H9" s="125" t="s">
        <v>102</v>
      </c>
      <c r="I9" s="155">
        <v>30690</v>
      </c>
      <c r="J9" s="126">
        <f>I9-G9</f>
        <v>590</v>
      </c>
      <c r="K9" s="127">
        <v>0.5</v>
      </c>
      <c r="L9" s="125" t="s">
        <v>102</v>
      </c>
      <c r="M9" s="155">
        <v>31290</v>
      </c>
      <c r="N9" s="126">
        <f>M9-I9</f>
        <v>600</v>
      </c>
      <c r="O9" s="127">
        <v>0.5</v>
      </c>
      <c r="P9" s="128">
        <f>K9+O9</f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8" customHeight="1">
      <c r="A10" s="129" t="s">
        <v>60</v>
      </c>
      <c r="B10" s="129" t="s">
        <v>93</v>
      </c>
      <c r="C10" s="125">
        <v>1</v>
      </c>
      <c r="D10" s="125" t="s">
        <v>103</v>
      </c>
      <c r="E10" s="125">
        <v>21620</v>
      </c>
      <c r="F10" s="125" t="s">
        <v>103</v>
      </c>
      <c r="G10" s="125">
        <v>21620</v>
      </c>
      <c r="H10" s="125" t="s">
        <v>103</v>
      </c>
      <c r="I10" s="155">
        <v>22040</v>
      </c>
      <c r="J10" s="126">
        <f t="shared" ref="J10:J23" si="0">I10-G10</f>
        <v>420</v>
      </c>
      <c r="K10" s="127">
        <v>0.5</v>
      </c>
      <c r="L10" s="125" t="s">
        <v>103</v>
      </c>
      <c r="M10" s="155"/>
      <c r="N10" s="126"/>
      <c r="O10" s="130"/>
      <c r="P10" s="128">
        <f t="shared" ref="P10:P23" si="1">K10+O10</f>
        <v>0.5</v>
      </c>
      <c r="Q10" s="2"/>
      <c r="R10" s="2"/>
      <c r="S10" s="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8" customHeight="1">
      <c r="A11" s="129" t="s">
        <v>34</v>
      </c>
      <c r="B11" s="129" t="s">
        <v>94</v>
      </c>
      <c r="C11" s="125">
        <v>1</v>
      </c>
      <c r="D11" s="125" t="s">
        <v>103</v>
      </c>
      <c r="E11" s="125">
        <v>22040</v>
      </c>
      <c r="F11" s="125" t="s">
        <v>103</v>
      </c>
      <c r="G11" s="125">
        <v>22040</v>
      </c>
      <c r="H11" s="125" t="s">
        <v>103</v>
      </c>
      <c r="I11" s="155">
        <v>22490</v>
      </c>
      <c r="J11" s="126">
        <f t="shared" si="0"/>
        <v>450</v>
      </c>
      <c r="K11" s="127">
        <v>0.5</v>
      </c>
      <c r="L11" s="125" t="s">
        <v>103</v>
      </c>
      <c r="M11" s="155"/>
      <c r="N11" s="126"/>
      <c r="O11" s="130"/>
      <c r="P11" s="128">
        <f t="shared" ref="P11" si="2">K11+O11</f>
        <v>0.5</v>
      </c>
      <c r="Q11" s="2"/>
      <c r="R11" s="2"/>
      <c r="S11" s="2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5"/>
      <c r="AE11" s="5"/>
      <c r="AF11" s="2"/>
    </row>
    <row r="12" spans="1:32" ht="18" customHeight="1">
      <c r="A12" s="129" t="s">
        <v>63</v>
      </c>
      <c r="B12" s="124" t="s">
        <v>104</v>
      </c>
      <c r="C12" s="125">
        <v>1</v>
      </c>
      <c r="D12" s="125" t="s">
        <v>108</v>
      </c>
      <c r="E12" s="125">
        <v>19410</v>
      </c>
      <c r="F12" s="125" t="s">
        <v>108</v>
      </c>
      <c r="G12" s="125">
        <v>19410</v>
      </c>
      <c r="H12" s="125" t="s">
        <v>108</v>
      </c>
      <c r="I12" s="155">
        <v>19720</v>
      </c>
      <c r="J12" s="126">
        <f t="shared" si="0"/>
        <v>310</v>
      </c>
      <c r="K12" s="127">
        <v>0.5</v>
      </c>
      <c r="L12" s="125" t="s">
        <v>108</v>
      </c>
      <c r="M12" s="155"/>
      <c r="N12" s="126"/>
      <c r="O12" s="130"/>
      <c r="P12" s="128">
        <f t="shared" si="1"/>
        <v>0.5</v>
      </c>
      <c r="Q12" s="2"/>
      <c r="R12" s="2"/>
      <c r="S12" s="2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5"/>
      <c r="AE12" s="5"/>
      <c r="AF12" s="2"/>
    </row>
    <row r="13" spans="1:32" ht="18" customHeight="1">
      <c r="A13" s="129" t="s">
        <v>66</v>
      </c>
      <c r="B13" s="129" t="s">
        <v>37</v>
      </c>
      <c r="C13" s="125">
        <v>1</v>
      </c>
      <c r="D13" s="125" t="s">
        <v>109</v>
      </c>
      <c r="E13" s="125">
        <v>23820</v>
      </c>
      <c r="F13" s="125" t="s">
        <v>109</v>
      </c>
      <c r="G13" s="125">
        <v>23820</v>
      </c>
      <c r="H13" s="125" t="s">
        <v>109</v>
      </c>
      <c r="I13" s="155">
        <v>24270</v>
      </c>
      <c r="J13" s="126">
        <f t="shared" si="0"/>
        <v>450</v>
      </c>
      <c r="K13" s="127">
        <v>0.5</v>
      </c>
      <c r="L13" s="125" t="s">
        <v>109</v>
      </c>
      <c r="M13" s="155"/>
      <c r="N13" s="126"/>
      <c r="O13" s="130"/>
      <c r="P13" s="128">
        <f t="shared" ref="P13" si="3">K13+O13</f>
        <v>0.5</v>
      </c>
      <c r="Q13" s="2"/>
      <c r="R13" s="2"/>
      <c r="S13" s="2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5"/>
      <c r="AE13" s="112"/>
      <c r="AF13" s="2"/>
    </row>
    <row r="14" spans="1:32" ht="18" customHeight="1">
      <c r="A14" s="129" t="s">
        <v>67</v>
      </c>
      <c r="B14" s="129" t="s">
        <v>38</v>
      </c>
      <c r="C14" s="125">
        <v>1</v>
      </c>
      <c r="D14" s="125" t="s">
        <v>110</v>
      </c>
      <c r="E14" s="125">
        <v>16340</v>
      </c>
      <c r="F14" s="125" t="s">
        <v>110</v>
      </c>
      <c r="G14" s="125">
        <v>16340</v>
      </c>
      <c r="H14" s="125" t="s">
        <v>110</v>
      </c>
      <c r="I14" s="155">
        <v>16650</v>
      </c>
      <c r="J14" s="126">
        <f t="shared" si="0"/>
        <v>310</v>
      </c>
      <c r="K14" s="127">
        <v>0.5</v>
      </c>
      <c r="L14" s="125" t="s">
        <v>110</v>
      </c>
      <c r="M14" s="155"/>
      <c r="N14" s="126"/>
      <c r="O14" s="130"/>
      <c r="P14" s="128">
        <f>K14+O14</f>
        <v>0.5</v>
      </c>
      <c r="Q14" s="2"/>
      <c r="R14" s="2"/>
      <c r="S14" s="2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5"/>
      <c r="AE14" s="112"/>
      <c r="AF14" s="2"/>
    </row>
    <row r="15" spans="1:32" ht="18" customHeight="1">
      <c r="A15" s="129" t="s">
        <v>90</v>
      </c>
      <c r="B15" s="129" t="s">
        <v>91</v>
      </c>
      <c r="C15" s="125">
        <v>1</v>
      </c>
      <c r="D15" s="125" t="s">
        <v>110</v>
      </c>
      <c r="E15" s="125">
        <v>13070</v>
      </c>
      <c r="F15" s="125" t="s">
        <v>110</v>
      </c>
      <c r="G15" s="125">
        <v>13070</v>
      </c>
      <c r="H15" s="125" t="s">
        <v>110</v>
      </c>
      <c r="I15" s="155">
        <v>13310</v>
      </c>
      <c r="J15" s="126">
        <f t="shared" si="0"/>
        <v>240</v>
      </c>
      <c r="K15" s="127">
        <v>0.5</v>
      </c>
      <c r="L15" s="125" t="s">
        <v>110</v>
      </c>
      <c r="M15" s="155"/>
      <c r="N15" s="126"/>
      <c r="O15" s="130"/>
      <c r="P15" s="128">
        <v>0</v>
      </c>
      <c r="Q15" s="2"/>
      <c r="R15" s="2"/>
      <c r="S15" s="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5"/>
      <c r="AE15" s="112"/>
      <c r="AF15" s="2"/>
    </row>
    <row r="16" spans="1:32" ht="18" customHeight="1">
      <c r="A16" s="129" t="s">
        <v>107</v>
      </c>
      <c r="B16" s="129" t="s">
        <v>69</v>
      </c>
      <c r="C16" s="125">
        <v>1</v>
      </c>
      <c r="D16" s="125" t="s">
        <v>103</v>
      </c>
      <c r="E16" s="125">
        <v>25970</v>
      </c>
      <c r="F16" s="125" t="s">
        <v>103</v>
      </c>
      <c r="G16" s="125">
        <v>25970</v>
      </c>
      <c r="H16" s="125" t="s">
        <v>103</v>
      </c>
      <c r="I16" s="155">
        <v>26460</v>
      </c>
      <c r="J16" s="126">
        <f t="shared" si="0"/>
        <v>490</v>
      </c>
      <c r="K16" s="127">
        <v>0.5</v>
      </c>
      <c r="L16" s="125" t="s">
        <v>103</v>
      </c>
      <c r="M16" s="155">
        <v>26980</v>
      </c>
      <c r="N16" s="126">
        <f>M16-I16</f>
        <v>520</v>
      </c>
      <c r="O16" s="127">
        <v>0.5</v>
      </c>
      <c r="P16" s="128">
        <f t="shared" si="1"/>
        <v>1</v>
      </c>
      <c r="Q16" s="2"/>
      <c r="R16" s="2"/>
      <c r="S16" s="3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5"/>
      <c r="AE16" s="112"/>
      <c r="AF16" s="2"/>
    </row>
    <row r="17" spans="1:32" ht="18" customHeight="1">
      <c r="A17" s="129" t="s">
        <v>70</v>
      </c>
      <c r="B17" s="129" t="s">
        <v>47</v>
      </c>
      <c r="C17" s="125">
        <v>1</v>
      </c>
      <c r="D17" s="125" t="s">
        <v>108</v>
      </c>
      <c r="E17" s="125">
        <v>21500</v>
      </c>
      <c r="F17" s="125" t="s">
        <v>108</v>
      </c>
      <c r="G17" s="125">
        <v>21500</v>
      </c>
      <c r="H17" s="125" t="s">
        <v>108</v>
      </c>
      <c r="I17" s="155">
        <v>21880</v>
      </c>
      <c r="J17" s="126">
        <f t="shared" si="0"/>
        <v>380</v>
      </c>
      <c r="K17" s="127">
        <v>0.5</v>
      </c>
      <c r="L17" s="125" t="s">
        <v>108</v>
      </c>
      <c r="M17" s="155"/>
      <c r="N17" s="126"/>
      <c r="O17" s="127"/>
      <c r="P17" s="128">
        <f t="shared" si="1"/>
        <v>0.5</v>
      </c>
      <c r="Q17" s="2"/>
      <c r="R17" s="2"/>
      <c r="S17" s="3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5"/>
      <c r="AE17" s="112"/>
      <c r="AF17" s="2"/>
    </row>
    <row r="18" spans="1:32" ht="18" customHeight="1">
      <c r="A18" s="129" t="s">
        <v>101</v>
      </c>
      <c r="B18" s="129" t="s">
        <v>92</v>
      </c>
      <c r="C18" s="125">
        <v>1</v>
      </c>
      <c r="D18" s="125" t="s">
        <v>108</v>
      </c>
      <c r="E18" s="125">
        <v>18790</v>
      </c>
      <c r="F18" s="125" t="s">
        <v>108</v>
      </c>
      <c r="G18" s="125">
        <v>18790</v>
      </c>
      <c r="H18" s="125" t="s">
        <v>108</v>
      </c>
      <c r="I18" s="155">
        <v>19100</v>
      </c>
      <c r="J18" s="126">
        <f t="shared" si="0"/>
        <v>310</v>
      </c>
      <c r="K18" s="127">
        <v>0.5</v>
      </c>
      <c r="L18" s="125" t="s">
        <v>108</v>
      </c>
      <c r="M18" s="155"/>
      <c r="N18" s="126"/>
      <c r="O18" s="127"/>
      <c r="P18" s="128">
        <f t="shared" si="1"/>
        <v>0.5</v>
      </c>
      <c r="Q18" s="2"/>
      <c r="R18" s="2"/>
      <c r="S18" s="3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5"/>
      <c r="AE18" s="112"/>
      <c r="AF18" s="2"/>
    </row>
    <row r="19" spans="1:32" ht="18" customHeight="1">
      <c r="A19" s="129" t="s">
        <v>71</v>
      </c>
      <c r="B19" s="129" t="s">
        <v>72</v>
      </c>
      <c r="C19" s="125">
        <v>1</v>
      </c>
      <c r="D19" s="131" t="s">
        <v>111</v>
      </c>
      <c r="E19" s="125">
        <v>18810</v>
      </c>
      <c r="F19" s="131" t="s">
        <v>111</v>
      </c>
      <c r="G19" s="125">
        <v>18810</v>
      </c>
      <c r="H19" s="131" t="s">
        <v>111</v>
      </c>
      <c r="I19" s="155">
        <v>19200</v>
      </c>
      <c r="J19" s="126">
        <f t="shared" si="0"/>
        <v>390</v>
      </c>
      <c r="K19" s="127">
        <v>0.5</v>
      </c>
      <c r="L19" s="131" t="s">
        <v>111</v>
      </c>
      <c r="M19" s="155"/>
      <c r="N19" s="126"/>
      <c r="O19" s="130"/>
      <c r="P19" s="128">
        <f t="shared" si="1"/>
        <v>0.5</v>
      </c>
      <c r="Q19" s="2"/>
      <c r="R19" s="2"/>
      <c r="S19" s="3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112"/>
      <c r="AE19" s="112"/>
      <c r="AF19" s="2"/>
    </row>
    <row r="20" spans="1:32" ht="18" customHeight="1">
      <c r="A20" s="129" t="s">
        <v>112</v>
      </c>
      <c r="B20" s="129" t="s">
        <v>74</v>
      </c>
      <c r="C20" s="125">
        <v>1</v>
      </c>
      <c r="D20" s="125" t="s">
        <v>103</v>
      </c>
      <c r="E20" s="125">
        <v>26460</v>
      </c>
      <c r="F20" s="125" t="s">
        <v>103</v>
      </c>
      <c r="G20" s="125">
        <v>26460</v>
      </c>
      <c r="H20" s="125" t="s">
        <v>103</v>
      </c>
      <c r="I20" s="155">
        <v>26980</v>
      </c>
      <c r="J20" s="126">
        <f t="shared" si="0"/>
        <v>520</v>
      </c>
      <c r="K20" s="127">
        <v>0.5</v>
      </c>
      <c r="L20" s="125" t="s">
        <v>103</v>
      </c>
      <c r="M20" s="155"/>
      <c r="N20" s="126"/>
      <c r="O20" s="130"/>
      <c r="P20" s="128">
        <f t="shared" si="1"/>
        <v>0.5</v>
      </c>
      <c r="Q20" s="2"/>
      <c r="R20" s="2"/>
      <c r="S20" s="2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112"/>
      <c r="AE20" s="112"/>
      <c r="AF20" s="2"/>
    </row>
    <row r="21" spans="1:32" ht="18" customHeight="1">
      <c r="A21" s="129" t="s">
        <v>75</v>
      </c>
      <c r="B21" s="129" t="s">
        <v>48</v>
      </c>
      <c r="C21" s="125">
        <v>1</v>
      </c>
      <c r="D21" s="125" t="s">
        <v>111</v>
      </c>
      <c r="E21" s="125">
        <v>16880</v>
      </c>
      <c r="F21" s="125" t="s">
        <v>111</v>
      </c>
      <c r="G21" s="125">
        <v>16880</v>
      </c>
      <c r="H21" s="125" t="s">
        <v>111</v>
      </c>
      <c r="I21" s="155">
        <v>17200</v>
      </c>
      <c r="J21" s="126">
        <f t="shared" si="0"/>
        <v>320</v>
      </c>
      <c r="K21" s="127">
        <v>0.5</v>
      </c>
      <c r="L21" s="125" t="s">
        <v>111</v>
      </c>
      <c r="M21" s="155"/>
      <c r="N21" s="126"/>
      <c r="O21" s="126"/>
      <c r="P21" s="128">
        <f t="shared" si="1"/>
        <v>0.5</v>
      </c>
      <c r="Q21" s="2"/>
      <c r="R21" s="2"/>
      <c r="S21" s="2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112"/>
      <c r="AE21" s="112"/>
      <c r="AF21" s="2"/>
    </row>
    <row r="22" spans="1:32" ht="18" customHeight="1">
      <c r="A22" s="129" t="s">
        <v>87</v>
      </c>
      <c r="B22" s="129" t="s">
        <v>88</v>
      </c>
      <c r="C22" s="125">
        <v>1</v>
      </c>
      <c r="D22" s="125" t="s">
        <v>110</v>
      </c>
      <c r="E22" s="125">
        <v>13070</v>
      </c>
      <c r="F22" s="125" t="s">
        <v>110</v>
      </c>
      <c r="G22" s="125">
        <v>13070</v>
      </c>
      <c r="H22" s="125" t="s">
        <v>110</v>
      </c>
      <c r="I22" s="155">
        <v>13310</v>
      </c>
      <c r="J22" s="126">
        <f t="shared" si="0"/>
        <v>240</v>
      </c>
      <c r="K22" s="127">
        <v>0.5</v>
      </c>
      <c r="L22" s="125" t="s">
        <v>110</v>
      </c>
      <c r="M22" s="155"/>
      <c r="N22" s="126"/>
      <c r="O22" s="126"/>
      <c r="P22" s="128">
        <f t="shared" si="1"/>
        <v>0.5</v>
      </c>
      <c r="Q22" s="2"/>
      <c r="R22" s="2"/>
      <c r="S22" s="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2"/>
    </row>
    <row r="23" spans="1:32" ht="18" customHeight="1">
      <c r="A23" s="129" t="s">
        <v>64</v>
      </c>
      <c r="B23" s="129" t="s">
        <v>95</v>
      </c>
      <c r="C23" s="125">
        <v>1</v>
      </c>
      <c r="D23" s="125" t="s">
        <v>103</v>
      </c>
      <c r="E23" s="125">
        <v>22040</v>
      </c>
      <c r="F23" s="125" t="s">
        <v>103</v>
      </c>
      <c r="G23" s="125">
        <v>22040</v>
      </c>
      <c r="H23" s="125" t="s">
        <v>103</v>
      </c>
      <c r="I23" s="155">
        <v>22490</v>
      </c>
      <c r="J23" s="126">
        <f t="shared" si="0"/>
        <v>450</v>
      </c>
      <c r="K23" s="127">
        <v>0.5</v>
      </c>
      <c r="L23" s="125" t="s">
        <v>103</v>
      </c>
      <c r="M23" s="155"/>
      <c r="N23" s="126"/>
      <c r="O23" s="126"/>
      <c r="P23" s="128">
        <f t="shared" si="1"/>
        <v>0.5</v>
      </c>
      <c r="Q23" s="2"/>
      <c r="R23" s="2"/>
      <c r="S23" s="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2"/>
    </row>
    <row r="24" spans="1:32" ht="16.5" customHeight="1">
      <c r="A24" s="302" t="s">
        <v>1</v>
      </c>
      <c r="B24" s="302"/>
      <c r="C24" s="132">
        <f>SUM(C9:C23)</f>
        <v>15</v>
      </c>
      <c r="D24" s="133"/>
      <c r="E24" s="132">
        <f>SUM(E9:E23)</f>
        <v>309920</v>
      </c>
      <c r="F24" s="134"/>
      <c r="G24" s="132">
        <f>SUM(G9:G23)</f>
        <v>309920</v>
      </c>
      <c r="H24" s="133"/>
      <c r="I24" s="132">
        <f>SUM(I9:I23)</f>
        <v>315790</v>
      </c>
      <c r="J24" s="132">
        <f>SUM(J9:J23)</f>
        <v>5870</v>
      </c>
      <c r="K24" s="132"/>
      <c r="L24" s="133"/>
      <c r="M24" s="132">
        <f>SUM(M9:M23)</f>
        <v>58270</v>
      </c>
      <c r="N24" s="132">
        <f>SUM(N9:N23)</f>
        <v>1120</v>
      </c>
      <c r="O24" s="132"/>
      <c r="P24" s="135"/>
      <c r="Q24" s="2"/>
      <c r="R24" s="2"/>
      <c r="S24" s="48"/>
      <c r="T24" s="41"/>
      <c r="U24" s="41"/>
      <c r="V24" s="41"/>
      <c r="W24" s="41"/>
      <c r="X24" s="41"/>
      <c r="Y24" s="41"/>
      <c r="Z24" s="41"/>
      <c r="AA24" s="2"/>
      <c r="AB24" s="2"/>
      <c r="AC24" s="2"/>
      <c r="AD24" s="2"/>
      <c r="AE24" s="2"/>
    </row>
    <row r="25" spans="1:32" ht="21" customHeight="1">
      <c r="A25" s="136"/>
      <c r="B25" s="136"/>
      <c r="C25" s="136"/>
      <c r="D25" s="136"/>
      <c r="E25" s="136"/>
      <c r="F25" s="136"/>
      <c r="G25" s="136"/>
      <c r="H25" s="137"/>
      <c r="I25" s="137"/>
      <c r="J25" s="137"/>
      <c r="K25" s="137"/>
      <c r="L25" s="137"/>
      <c r="M25" s="137"/>
      <c r="N25" s="137"/>
      <c r="O25" s="137"/>
      <c r="P25" s="137"/>
      <c r="Q25" s="2"/>
      <c r="R25" s="2"/>
      <c r="S25" s="48"/>
      <c r="T25" s="41"/>
      <c r="U25" s="41"/>
      <c r="V25" s="41"/>
      <c r="W25" s="41"/>
      <c r="X25" s="41"/>
      <c r="Y25" s="41"/>
      <c r="Z25" s="41"/>
      <c r="AA25" s="2"/>
      <c r="AB25" s="2"/>
      <c r="AC25" s="2"/>
      <c r="AD25" s="2"/>
      <c r="AE25" s="2"/>
    </row>
    <row r="26" spans="1:32" ht="21" customHeight="1">
      <c r="A26" s="138" t="s">
        <v>76</v>
      </c>
      <c r="B26" s="136"/>
      <c r="C26" s="136"/>
      <c r="D26" s="136"/>
      <c r="E26" s="136"/>
      <c r="F26" s="136"/>
      <c r="G26" s="136"/>
      <c r="H26" s="305" t="s">
        <v>46</v>
      </c>
      <c r="I26" s="306"/>
      <c r="J26" s="141">
        <f>J24+N24</f>
        <v>6990</v>
      </c>
      <c r="K26" s="142"/>
      <c r="L26" s="142"/>
      <c r="M26" s="143"/>
      <c r="N26" s="137"/>
      <c r="O26" s="137"/>
      <c r="P26" s="137"/>
      <c r="Q26" s="48"/>
      <c r="R26" s="41"/>
      <c r="S26" s="41"/>
      <c r="T26" s="41"/>
      <c r="U26" s="41"/>
      <c r="V26" s="41"/>
      <c r="W26" s="41"/>
      <c r="X26" s="41"/>
      <c r="Y26" s="2"/>
      <c r="Z26" s="2"/>
      <c r="AA26" s="2"/>
      <c r="AB26" s="2"/>
      <c r="AC26" s="2"/>
    </row>
    <row r="27" spans="1:32" ht="21" customHeight="1">
      <c r="A27" s="138"/>
      <c r="B27" s="136"/>
      <c r="C27" s="136"/>
      <c r="D27" s="136"/>
      <c r="E27" s="136"/>
      <c r="F27" s="136"/>
      <c r="G27" s="136"/>
      <c r="H27" s="139"/>
      <c r="I27" s="140"/>
      <c r="J27" s="144"/>
      <c r="K27" s="144"/>
      <c r="L27" s="144"/>
      <c r="M27" s="143"/>
      <c r="N27" s="137"/>
      <c r="O27" s="137"/>
      <c r="P27" s="137"/>
      <c r="Q27" s="48"/>
      <c r="R27" s="41"/>
      <c r="S27" s="41"/>
      <c r="T27" s="41"/>
      <c r="U27" s="41"/>
      <c r="V27" s="41"/>
      <c r="W27" s="41"/>
      <c r="X27" s="41"/>
      <c r="Y27" s="2"/>
      <c r="Z27" s="2"/>
      <c r="AA27" s="2"/>
      <c r="AB27" s="2"/>
      <c r="AC27" s="2"/>
    </row>
    <row r="28" spans="1:32" ht="21" customHeight="1">
      <c r="A28" s="145"/>
      <c r="B28" s="145"/>
      <c r="C28" s="146">
        <v>15</v>
      </c>
      <c r="D28" s="159" t="s">
        <v>115</v>
      </c>
      <c r="E28" s="146">
        <v>15</v>
      </c>
      <c r="F28" s="147" t="s">
        <v>50</v>
      </c>
      <c r="G28" s="148">
        <f>C24*15/100</f>
        <v>2.25</v>
      </c>
      <c r="H28" s="149">
        <v>3</v>
      </c>
      <c r="I28" s="150" t="s">
        <v>56</v>
      </c>
      <c r="J28" s="151"/>
      <c r="K28" s="151"/>
      <c r="L28" s="151"/>
      <c r="M28" s="152"/>
      <c r="N28" s="152"/>
      <c r="O28" s="137"/>
      <c r="P28" s="137"/>
    </row>
    <row r="29" spans="1:32" ht="21" customHeight="1">
      <c r="A29" s="145"/>
      <c r="B29" s="145"/>
      <c r="C29" s="303">
        <v>100</v>
      </c>
      <c r="D29" s="303"/>
      <c r="E29" s="303"/>
      <c r="F29" s="150"/>
      <c r="G29" s="153"/>
      <c r="H29" s="304" t="s">
        <v>85</v>
      </c>
      <c r="I29" s="304"/>
      <c r="J29" s="304"/>
      <c r="K29" s="304"/>
      <c r="L29" s="304"/>
      <c r="M29" s="149" t="s">
        <v>5</v>
      </c>
      <c r="N29" s="149" t="s">
        <v>86</v>
      </c>
      <c r="O29" s="137"/>
      <c r="P29" s="137"/>
    </row>
    <row r="30" spans="1:32" ht="18.75">
      <c r="B30" s="2"/>
      <c r="C30" s="2"/>
      <c r="D30" s="2"/>
      <c r="E30" s="2"/>
      <c r="F30" s="2"/>
      <c r="G30" s="2"/>
      <c r="H30" s="2"/>
      <c r="I30" s="2"/>
    </row>
    <row r="31" spans="1:32" ht="18.75">
      <c r="B31" s="2"/>
      <c r="C31" s="2"/>
      <c r="D31" s="2"/>
      <c r="E31" s="2"/>
      <c r="F31" s="2"/>
      <c r="G31" s="2"/>
      <c r="H31" s="2"/>
      <c r="I31" s="2"/>
    </row>
    <row r="32" spans="1:32" ht="18.75">
      <c r="B32" s="2"/>
      <c r="C32" s="2"/>
      <c r="D32" s="2"/>
      <c r="E32" s="2"/>
      <c r="F32" s="2"/>
      <c r="G32" s="2"/>
      <c r="H32" s="2"/>
      <c r="I32" s="2"/>
    </row>
    <row r="33" spans="2:9" ht="18.75">
      <c r="B33" s="2"/>
      <c r="C33" s="2"/>
      <c r="D33" s="2"/>
      <c r="E33" s="2"/>
      <c r="F33" s="2"/>
      <c r="G33" s="2"/>
      <c r="H33" s="2"/>
      <c r="I33" s="2"/>
    </row>
    <row r="34" spans="2:9" ht="18.75">
      <c r="B34" s="2"/>
      <c r="C34" s="2"/>
      <c r="D34" s="2"/>
      <c r="E34" s="2"/>
      <c r="F34" s="2"/>
      <c r="G34" s="2"/>
      <c r="H34" s="2"/>
      <c r="I34" s="2"/>
    </row>
    <row r="35" spans="2:9" ht="18.75">
      <c r="B35" s="2"/>
      <c r="C35" s="2"/>
      <c r="D35" s="2"/>
      <c r="E35" s="2"/>
      <c r="F35" s="2"/>
      <c r="G35" s="2"/>
      <c r="H35" s="2"/>
      <c r="I35" s="2"/>
    </row>
    <row r="36" spans="2:9" ht="18.75">
      <c r="B36" s="2"/>
      <c r="C36" s="2"/>
      <c r="D36" s="2"/>
      <c r="E36" s="2"/>
      <c r="F36" s="2"/>
      <c r="G36" s="2"/>
      <c r="H36" s="2"/>
      <c r="I36" s="2"/>
    </row>
    <row r="37" spans="2:9" ht="18.75">
      <c r="B37" s="2"/>
      <c r="C37" s="2"/>
      <c r="D37" s="2"/>
      <c r="E37" s="2"/>
      <c r="F37" s="2"/>
      <c r="G37" s="2"/>
      <c r="H37" s="2"/>
      <c r="I37" s="2"/>
    </row>
    <row r="38" spans="2:9" ht="18.75">
      <c r="B38" s="2"/>
      <c r="C38" s="2"/>
      <c r="D38" s="2"/>
      <c r="E38" s="2"/>
      <c r="F38" s="2"/>
      <c r="G38" s="2"/>
      <c r="H38" s="2"/>
      <c r="I38" s="2"/>
    </row>
    <row r="39" spans="2:9" ht="18.75">
      <c r="B39" s="2"/>
      <c r="C39" s="2"/>
      <c r="D39" s="2"/>
      <c r="E39" s="2"/>
      <c r="F39" s="2"/>
      <c r="G39" s="2"/>
      <c r="H39" s="2"/>
      <c r="I39" s="2"/>
    </row>
    <row r="40" spans="2:9" ht="18.75">
      <c r="B40" s="2"/>
      <c r="C40" s="2"/>
      <c r="D40" s="2"/>
      <c r="E40" s="2"/>
      <c r="F40" s="2"/>
      <c r="G40" s="2"/>
      <c r="H40" s="2"/>
      <c r="I40" s="2"/>
    </row>
    <row r="41" spans="2:9" ht="18.75">
      <c r="B41" s="2"/>
      <c r="C41" s="2"/>
      <c r="D41" s="2"/>
      <c r="E41" s="2"/>
      <c r="F41" s="2"/>
      <c r="G41" s="2"/>
      <c r="H41" s="2"/>
      <c r="I41" s="2"/>
    </row>
    <row r="42" spans="2:9" ht="18.75">
      <c r="B42" s="2"/>
      <c r="C42" s="2"/>
      <c r="D42" s="2"/>
      <c r="E42" s="2"/>
      <c r="F42" s="2"/>
      <c r="G42" s="2"/>
      <c r="H42" s="2"/>
      <c r="I42" s="2"/>
    </row>
    <row r="43" spans="2:9" ht="18.75">
      <c r="B43" s="2"/>
      <c r="C43" s="2"/>
      <c r="D43" s="2"/>
      <c r="E43" s="2"/>
      <c r="F43" s="2"/>
      <c r="G43" s="2"/>
      <c r="H43" s="2"/>
      <c r="I43" s="2"/>
    </row>
    <row r="44" spans="2:9" ht="18.75">
      <c r="B44" s="2"/>
      <c r="C44" s="2"/>
      <c r="D44" s="2"/>
      <c r="E44" s="2"/>
      <c r="F44" s="2"/>
      <c r="G44" s="2"/>
      <c r="H44" s="2"/>
      <c r="I44" s="2"/>
    </row>
    <row r="45" spans="2:9" ht="18.75">
      <c r="B45" s="2"/>
      <c r="C45" s="2"/>
      <c r="D45" s="2"/>
      <c r="E45" s="2"/>
      <c r="F45" s="2"/>
      <c r="G45" s="2"/>
      <c r="H45" s="2"/>
      <c r="I45" s="2"/>
    </row>
    <row r="46" spans="2:9" ht="18.75">
      <c r="B46" s="2"/>
      <c r="C46" s="2"/>
      <c r="D46" s="2"/>
      <c r="E46" s="2"/>
      <c r="F46" s="2"/>
      <c r="G46" s="2"/>
      <c r="H46" s="2"/>
      <c r="I46" s="2"/>
    </row>
    <row r="47" spans="2:9" ht="18.75">
      <c r="B47" s="2"/>
      <c r="C47" s="2"/>
      <c r="D47" s="2"/>
      <c r="E47" s="2"/>
      <c r="F47" s="2"/>
      <c r="G47" s="2"/>
      <c r="H47" s="2"/>
      <c r="I47" s="2"/>
    </row>
    <row r="48" spans="2:9" ht="18.75">
      <c r="B48" s="2"/>
      <c r="C48" s="2"/>
      <c r="D48" s="2"/>
      <c r="E48" s="2"/>
      <c r="F48" s="2"/>
      <c r="G48" s="2"/>
      <c r="H48" s="2"/>
      <c r="I48" s="2"/>
    </row>
    <row r="49" spans="2:9" ht="18.75">
      <c r="B49" s="2"/>
      <c r="C49" s="2"/>
      <c r="D49" s="2"/>
      <c r="E49" s="2"/>
      <c r="F49" s="2"/>
      <c r="G49" s="2"/>
      <c r="H49" s="2"/>
      <c r="I49" s="2"/>
    </row>
    <row r="50" spans="2:9" ht="18.75">
      <c r="B50" s="2"/>
      <c r="C50" s="2"/>
      <c r="D50" s="2"/>
      <c r="E50" s="2"/>
      <c r="F50" s="2"/>
      <c r="G50" s="2"/>
      <c r="H50" s="2"/>
      <c r="I50" s="2"/>
    </row>
    <row r="51" spans="2:9" ht="18.75">
      <c r="B51" s="2"/>
      <c r="C51" s="2"/>
      <c r="D51" s="2"/>
      <c r="E51" s="2"/>
      <c r="F51" s="2"/>
      <c r="G51" s="2"/>
      <c r="H51" s="2"/>
      <c r="I51" s="2"/>
    </row>
    <row r="52" spans="2:9" ht="18.75">
      <c r="B52" s="2"/>
      <c r="C52" s="2"/>
      <c r="D52" s="2"/>
      <c r="E52" s="2"/>
      <c r="F52" s="2"/>
      <c r="G52" s="2"/>
      <c r="H52" s="2"/>
      <c r="I52" s="2"/>
    </row>
    <row r="53" spans="2:9" ht="18.75">
      <c r="B53" s="2"/>
      <c r="C53" s="2"/>
      <c r="D53" s="2"/>
      <c r="E53" s="2"/>
      <c r="F53" s="2"/>
      <c r="G53" s="2"/>
      <c r="H53" s="2"/>
      <c r="I53" s="2"/>
    </row>
    <row r="54" spans="2:9" ht="18.75">
      <c r="B54" s="2"/>
      <c r="C54" s="2"/>
      <c r="D54" s="2"/>
      <c r="E54" s="2"/>
      <c r="F54" s="2"/>
      <c r="G54" s="2"/>
      <c r="H54" s="2"/>
      <c r="I54" s="2"/>
    </row>
    <row r="55" spans="2:9" ht="18.75">
      <c r="B55" s="2"/>
      <c r="C55" s="2"/>
      <c r="D55" s="2"/>
      <c r="E55" s="2"/>
      <c r="F55" s="2"/>
      <c r="G55" s="2"/>
      <c r="H55" s="2"/>
      <c r="I55" s="2"/>
    </row>
    <row r="56" spans="2:9" ht="18.75">
      <c r="B56" s="2"/>
      <c r="C56" s="2"/>
      <c r="D56" s="2"/>
      <c r="E56" s="2"/>
      <c r="F56" s="2"/>
      <c r="G56" s="2"/>
      <c r="H56" s="2"/>
      <c r="I56" s="2"/>
    </row>
    <row r="57" spans="2:9" ht="18.75">
      <c r="B57" s="2"/>
      <c r="C57" s="2"/>
      <c r="D57" s="2"/>
      <c r="E57" s="2"/>
      <c r="F57" s="2"/>
      <c r="G57" s="2"/>
      <c r="H57" s="2"/>
      <c r="I57" s="2"/>
    </row>
    <row r="58" spans="2:9" ht="18.75">
      <c r="B58" s="2"/>
      <c r="C58" s="2"/>
      <c r="D58" s="2"/>
      <c r="E58" s="2"/>
      <c r="F58" s="2"/>
      <c r="G58" s="2"/>
      <c r="H58" s="2"/>
      <c r="I58" s="2"/>
    </row>
    <row r="59" spans="2:9" ht="18.75">
      <c r="B59" s="2"/>
      <c r="C59" s="2"/>
      <c r="D59" s="2"/>
      <c r="E59" s="2"/>
      <c r="F59" s="2"/>
      <c r="G59" s="2"/>
      <c r="H59" s="2"/>
      <c r="I59" s="2"/>
    </row>
    <row r="60" spans="2:9" ht="18.75">
      <c r="B60" s="2"/>
      <c r="C60" s="2"/>
      <c r="D60" s="2"/>
      <c r="E60" s="2"/>
      <c r="F60" s="2"/>
      <c r="G60" s="2"/>
      <c r="H60" s="2"/>
      <c r="I60" s="2"/>
    </row>
    <row r="61" spans="2:9" ht="18.75">
      <c r="B61" s="2"/>
      <c r="C61" s="2"/>
      <c r="D61" s="2"/>
      <c r="E61" s="2"/>
      <c r="F61" s="2"/>
      <c r="G61" s="2"/>
      <c r="H61" s="2"/>
      <c r="I61" s="2"/>
    </row>
    <row r="62" spans="2:9" ht="18.75">
      <c r="B62" s="2"/>
      <c r="C62" s="2"/>
      <c r="D62" s="2"/>
      <c r="E62" s="2"/>
      <c r="F62" s="2"/>
      <c r="G62" s="2"/>
      <c r="H62" s="2"/>
      <c r="I62" s="2"/>
    </row>
    <row r="63" spans="2:9" ht="18.75">
      <c r="B63" s="2"/>
      <c r="C63" s="2"/>
      <c r="D63" s="2"/>
      <c r="E63" s="2"/>
      <c r="F63" s="2"/>
      <c r="G63" s="2"/>
      <c r="H63" s="2"/>
      <c r="I63" s="2"/>
    </row>
    <row r="64" spans="2:9" ht="18.75">
      <c r="B64" s="2"/>
      <c r="C64" s="2"/>
      <c r="D64" s="2"/>
      <c r="E64" s="2"/>
      <c r="F64" s="2"/>
      <c r="G64" s="2"/>
      <c r="H64" s="2"/>
      <c r="I64" s="2"/>
    </row>
    <row r="65" spans="1:32" ht="18.75">
      <c r="B65" s="2"/>
      <c r="C65" s="2"/>
      <c r="D65" s="2"/>
      <c r="E65" s="2"/>
      <c r="F65" s="2"/>
      <c r="G65" s="2"/>
      <c r="H65" s="2"/>
      <c r="I65" s="2"/>
    </row>
    <row r="66" spans="1:32" ht="18.75">
      <c r="B66" s="2"/>
      <c r="C66" s="2"/>
      <c r="D66" s="2"/>
      <c r="E66" s="2"/>
      <c r="F66" s="2"/>
      <c r="G66" s="2"/>
      <c r="H66" s="2"/>
      <c r="I66" s="2"/>
    </row>
    <row r="67" spans="1:32" ht="18.75">
      <c r="B67" s="2"/>
      <c r="C67" s="2"/>
      <c r="D67" s="2"/>
      <c r="E67" s="2"/>
      <c r="F67" s="2"/>
      <c r="G67" s="2"/>
      <c r="H67" s="2"/>
      <c r="I67" s="2"/>
    </row>
    <row r="68" spans="1:32" ht="18.75">
      <c r="B68" s="2"/>
      <c r="C68" s="2"/>
      <c r="D68" s="2"/>
      <c r="E68" s="2"/>
      <c r="F68" s="2"/>
      <c r="G68" s="2"/>
      <c r="H68" s="2"/>
      <c r="I68" s="2"/>
    </row>
    <row r="69" spans="1:32" ht="18.75">
      <c r="B69" s="2"/>
      <c r="C69" s="2"/>
      <c r="D69" s="2"/>
      <c r="E69" s="2"/>
      <c r="F69" s="2"/>
      <c r="G69" s="2"/>
      <c r="H69" s="2"/>
      <c r="I69" s="2"/>
    </row>
    <row r="70" spans="1:32" ht="18.75">
      <c r="B70" s="2"/>
      <c r="C70" s="2"/>
      <c r="D70" s="2"/>
      <c r="E70" s="2"/>
      <c r="F70" s="2"/>
      <c r="G70" s="2"/>
      <c r="H70" s="2"/>
      <c r="I70" s="2"/>
    </row>
    <row r="71" spans="1:32" ht="18.75">
      <c r="B71" s="2"/>
      <c r="C71" s="2"/>
      <c r="D71" s="2"/>
      <c r="E71" s="2"/>
      <c r="F71" s="2"/>
      <c r="G71" s="2"/>
      <c r="H71" s="2"/>
      <c r="I71" s="2"/>
    </row>
    <row r="72" spans="1:32" ht="18.75">
      <c r="B72" s="2"/>
      <c r="C72" s="2"/>
      <c r="D72" s="2"/>
      <c r="E72" s="2"/>
      <c r="F72" s="2"/>
      <c r="G72" s="2"/>
      <c r="H72" s="2"/>
      <c r="I72" s="2"/>
    </row>
    <row r="73" spans="1:32" ht="18.75">
      <c r="B73" s="2"/>
      <c r="C73" s="2"/>
      <c r="D73" s="2"/>
      <c r="E73" s="2"/>
      <c r="F73" s="2"/>
      <c r="G73" s="2"/>
      <c r="H73" s="2"/>
      <c r="I73" s="2"/>
    </row>
    <row r="74" spans="1:32" ht="18.75">
      <c r="B74" s="2"/>
      <c r="C74" s="2"/>
      <c r="D74" s="2"/>
      <c r="E74" s="2"/>
      <c r="F74" s="2"/>
      <c r="G74" s="2"/>
      <c r="H74" s="2"/>
      <c r="I74" s="2"/>
    </row>
    <row r="75" spans="1:32" ht="18.75">
      <c r="B75" s="2"/>
      <c r="C75" s="2"/>
      <c r="D75" s="2"/>
      <c r="E75" s="2"/>
      <c r="F75" s="2"/>
      <c r="G75" s="2"/>
      <c r="H75" s="2"/>
      <c r="I75" s="2"/>
    </row>
    <row r="76" spans="1:32" ht="18.75">
      <c r="B76" s="2"/>
      <c r="C76" s="2"/>
      <c r="D76" s="2"/>
      <c r="E76" s="2"/>
      <c r="F76" s="2"/>
      <c r="G76" s="2"/>
      <c r="H76" s="2"/>
      <c r="I76" s="2"/>
    </row>
    <row r="77" spans="1:32" ht="18.75">
      <c r="B77" s="2"/>
      <c r="C77" s="2"/>
      <c r="D77" s="2"/>
      <c r="E77" s="2"/>
      <c r="F77" s="2"/>
      <c r="G77" s="2"/>
      <c r="H77" s="2"/>
      <c r="I77" s="2"/>
    </row>
    <row r="78" spans="1:32" ht="18.75">
      <c r="B78" s="2"/>
      <c r="C78" s="2"/>
      <c r="D78" s="2"/>
      <c r="E78" s="2"/>
      <c r="F78" s="2"/>
      <c r="G78" s="2"/>
      <c r="H78" s="2"/>
      <c r="I78" s="2"/>
    </row>
    <row r="79" spans="1:32" ht="2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2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2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2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2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2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2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2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2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2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2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2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2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2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2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2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2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2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2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2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2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2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2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2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2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2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2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2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2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2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2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2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2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2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2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2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2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2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2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2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2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2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2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2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2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2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2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2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2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2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2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2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2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2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2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2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2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2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2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2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2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2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2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2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2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2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2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2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2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2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2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2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2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2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2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2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2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2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2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2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2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2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2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2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2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2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2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2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2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2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2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2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2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2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2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2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2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2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2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2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2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2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2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2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2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2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2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2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2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2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2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2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2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2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2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2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2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2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2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2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2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2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2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2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2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2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2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2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2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2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2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2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2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2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2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2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2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2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2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2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2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2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2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2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2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2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2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2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2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2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2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2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2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2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2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2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2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2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2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2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2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2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2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2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2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2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2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2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2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2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2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2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2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2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2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2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2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2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2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2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2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2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2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2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2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2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2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2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2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2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2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2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2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2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2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2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2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2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2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2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2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2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2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2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2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2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2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2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2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2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2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2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2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2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2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2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2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2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2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2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2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2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2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2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2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2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2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2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2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2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2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2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2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2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2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2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2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2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2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2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2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2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2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2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2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2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2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2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2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2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2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2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2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2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2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2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2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2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32" ht="2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32" ht="2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32" ht="2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32" ht="2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32" ht="2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32" ht="2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32" ht="2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32" ht="2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2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2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2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2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2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2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2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2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2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2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2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2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2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2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2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2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2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2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2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2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2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2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2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2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2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2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2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2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2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2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2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2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2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2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2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2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2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2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2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2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2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2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2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2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2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2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2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2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2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2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2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2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2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2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2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2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2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2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2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2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2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2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2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2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2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2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2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2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2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2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2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2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2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2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2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2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2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2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2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2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2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2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2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2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2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2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2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2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2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2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2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2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2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2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2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2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2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2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2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2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2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2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2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2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2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2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2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2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2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2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2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2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2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2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2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2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2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2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2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2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2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2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2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2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2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2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2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2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2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2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2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2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2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2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2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2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2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2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2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2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2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2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2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2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2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2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2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2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2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2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2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2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2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2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2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2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2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2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2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2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2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2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2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2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2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2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2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2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2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2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2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2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2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2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2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2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2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2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2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2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2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2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2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2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2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2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2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2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2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2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2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2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2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2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2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2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2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2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2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2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2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2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2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2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2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2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2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2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2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2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2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2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2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2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2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2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2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2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2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2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2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2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2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2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2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2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2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2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2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2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2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2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2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2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2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2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2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2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2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2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2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2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2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2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2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2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2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2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2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2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2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2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2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2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2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2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2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2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2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2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2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2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2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2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2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2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2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2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2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2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2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2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2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2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2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2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2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2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2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2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2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2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2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2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2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2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2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2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2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2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2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2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2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2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2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2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2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2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2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2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2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2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2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2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2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2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2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2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2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2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2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2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2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2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2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2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2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2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2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2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2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2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2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2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2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2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2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2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2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</sheetData>
  <mergeCells count="28">
    <mergeCell ref="A3:P3"/>
    <mergeCell ref="A4:P4"/>
    <mergeCell ref="A5:A8"/>
    <mergeCell ref="B5:B8"/>
    <mergeCell ref="D5:E5"/>
    <mergeCell ref="F5:G5"/>
    <mergeCell ref="H5:K5"/>
    <mergeCell ref="L5:O5"/>
    <mergeCell ref="D6:E6"/>
    <mergeCell ref="F6:G6"/>
    <mergeCell ref="H6:K6"/>
    <mergeCell ref="L6:O6"/>
    <mergeCell ref="D7:E7"/>
    <mergeCell ref="F7:G7"/>
    <mergeCell ref="H7:K7"/>
    <mergeCell ref="L7:O7"/>
    <mergeCell ref="A24:B24"/>
    <mergeCell ref="C29:E29"/>
    <mergeCell ref="T12:AC12"/>
    <mergeCell ref="T13:AC13"/>
    <mergeCell ref="T16:AC16"/>
    <mergeCell ref="H29:L29"/>
    <mergeCell ref="H26:I26"/>
    <mergeCell ref="T11:AC11"/>
    <mergeCell ref="T14:AC14"/>
    <mergeCell ref="T19:AC19"/>
    <mergeCell ref="T20:AC20"/>
    <mergeCell ref="T21:AC21"/>
  </mergeCells>
  <pageMargins left="0.23622047244094491" right="0.19685039370078741" top="0.15748031496062992" bottom="0.15748031496062992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8"/>
  <sheetViews>
    <sheetView zoomScale="120" zoomScaleNormal="120" workbookViewId="0">
      <pane ySplit="1" topLeftCell="A14" activePane="bottomLeft" state="frozen"/>
      <selection pane="bottomLeft" activeCell="T9" sqref="T9"/>
    </sheetView>
  </sheetViews>
  <sheetFormatPr defaultRowHeight="12.75"/>
  <cols>
    <col min="1" max="1" width="16.7109375" customWidth="1"/>
    <col min="2" max="2" width="15.7109375" customWidth="1"/>
    <col min="3" max="3" width="5.85546875" customWidth="1"/>
    <col min="4" max="4" width="5" customWidth="1"/>
    <col min="5" max="5" width="6.5703125" customWidth="1"/>
    <col min="6" max="6" width="4" customWidth="1"/>
    <col min="7" max="7" width="5.7109375" customWidth="1"/>
    <col min="8" max="8" width="5" customWidth="1"/>
    <col min="9" max="9" width="3.7109375" customWidth="1"/>
    <col min="10" max="10" width="3.42578125" customWidth="1"/>
    <col min="11" max="11" width="6.7109375" customWidth="1"/>
    <col min="12" max="12" width="4.140625" customWidth="1"/>
    <col min="13" max="13" width="6.5703125" customWidth="1"/>
    <col min="14" max="14" width="4.28515625" customWidth="1"/>
    <col min="15" max="15" width="6.42578125" customWidth="1"/>
    <col min="16" max="16" width="5.28515625" customWidth="1"/>
    <col min="17" max="18" width="4.140625" customWidth="1"/>
    <col min="19" max="19" width="6.28515625" customWidth="1"/>
    <col min="20" max="20" width="5.5703125" customWidth="1"/>
    <col min="21" max="21" width="4.140625" customWidth="1"/>
    <col min="22" max="22" width="3.7109375" customWidth="1"/>
    <col min="23" max="23" width="4" customWidth="1"/>
    <col min="24" max="24" width="5.7109375" customWidth="1"/>
  </cols>
  <sheetData>
    <row r="1" spans="1:38" ht="18.75">
      <c r="A1" s="241" t="s">
        <v>119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>
      <c r="A2" s="241" t="s">
        <v>77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6" customHeight="1">
      <c r="A3" s="273" t="s">
        <v>0</v>
      </c>
      <c r="B3" s="363" t="s">
        <v>33</v>
      </c>
      <c r="C3" s="161" t="s">
        <v>5</v>
      </c>
      <c r="D3" s="339" t="s">
        <v>3</v>
      </c>
      <c r="E3" s="340"/>
      <c r="F3" s="339" t="s">
        <v>32</v>
      </c>
      <c r="G3" s="358"/>
      <c r="H3" s="358"/>
      <c r="I3" s="340"/>
      <c r="J3" s="339" t="s">
        <v>3</v>
      </c>
      <c r="K3" s="340"/>
      <c r="L3" s="339" t="s">
        <v>3</v>
      </c>
      <c r="M3" s="340"/>
      <c r="N3" s="341" t="s">
        <v>121</v>
      </c>
      <c r="O3" s="342"/>
      <c r="P3" s="342"/>
      <c r="Q3" s="343"/>
      <c r="R3" s="341" t="s">
        <v>121</v>
      </c>
      <c r="S3" s="342"/>
      <c r="T3" s="342"/>
      <c r="U3" s="343"/>
      <c r="V3" s="280" t="s">
        <v>43</v>
      </c>
      <c r="W3" s="28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" customHeight="1">
      <c r="A4" s="273"/>
      <c r="B4" s="364"/>
      <c r="C4" s="77" t="s">
        <v>6</v>
      </c>
      <c r="D4" s="337" t="s">
        <v>24</v>
      </c>
      <c r="E4" s="338"/>
      <c r="F4" s="337" t="s">
        <v>9</v>
      </c>
      <c r="G4" s="359"/>
      <c r="H4" s="359"/>
      <c r="I4" s="338"/>
      <c r="J4" s="337" t="s">
        <v>2</v>
      </c>
      <c r="K4" s="338"/>
      <c r="L4" s="337" t="s">
        <v>22</v>
      </c>
      <c r="M4" s="338"/>
      <c r="N4" s="344"/>
      <c r="O4" s="345"/>
      <c r="P4" s="345"/>
      <c r="Q4" s="346"/>
      <c r="R4" s="344"/>
      <c r="S4" s="345"/>
      <c r="T4" s="345"/>
      <c r="U4" s="346"/>
      <c r="V4" s="73" t="s">
        <v>7</v>
      </c>
      <c r="W4" s="73" t="s">
        <v>1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20.25" customHeight="1">
      <c r="A5" s="273"/>
      <c r="B5" s="364"/>
      <c r="C5" s="162" t="s">
        <v>96</v>
      </c>
      <c r="D5" s="366" t="s">
        <v>122</v>
      </c>
      <c r="E5" s="367"/>
      <c r="F5" s="347" t="s">
        <v>124</v>
      </c>
      <c r="G5" s="360"/>
      <c r="H5" s="360"/>
      <c r="I5" s="348"/>
      <c r="J5" s="361" t="s">
        <v>123</v>
      </c>
      <c r="K5" s="362"/>
      <c r="L5" s="347" t="s">
        <v>125</v>
      </c>
      <c r="M5" s="348"/>
      <c r="N5" s="270" t="s">
        <v>98</v>
      </c>
      <c r="O5" s="271"/>
      <c r="P5" s="271"/>
      <c r="Q5" s="272"/>
      <c r="R5" s="270" t="s">
        <v>42</v>
      </c>
      <c r="S5" s="271"/>
      <c r="T5" s="271"/>
      <c r="U5" s="272"/>
      <c r="V5" s="76" t="s">
        <v>25</v>
      </c>
      <c r="W5" s="73" t="s">
        <v>26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8.75">
      <c r="A6" s="273"/>
      <c r="B6" s="365"/>
      <c r="C6" s="78">
        <v>2559</v>
      </c>
      <c r="D6" s="73" t="s">
        <v>4</v>
      </c>
      <c r="E6" s="79" t="s">
        <v>3</v>
      </c>
      <c r="F6" s="79" t="s">
        <v>4</v>
      </c>
      <c r="G6" s="79" t="s">
        <v>3</v>
      </c>
      <c r="H6" s="79" t="s">
        <v>8</v>
      </c>
      <c r="I6" s="79" t="s">
        <v>51</v>
      </c>
      <c r="J6" s="79" t="s">
        <v>4</v>
      </c>
      <c r="K6" s="79" t="s">
        <v>3</v>
      </c>
      <c r="L6" s="75" t="s">
        <v>4</v>
      </c>
      <c r="M6" s="75" t="s">
        <v>3</v>
      </c>
      <c r="N6" s="82" t="s">
        <v>4</v>
      </c>
      <c r="O6" s="82" t="s">
        <v>3</v>
      </c>
      <c r="P6" s="163" t="s">
        <v>8</v>
      </c>
      <c r="Q6" s="79" t="s">
        <v>51</v>
      </c>
      <c r="R6" s="82" t="s">
        <v>4</v>
      </c>
      <c r="S6" s="99" t="s">
        <v>3</v>
      </c>
      <c r="T6" s="83" t="s">
        <v>8</v>
      </c>
      <c r="U6" s="79" t="s">
        <v>51</v>
      </c>
      <c r="V6" s="75">
        <v>59</v>
      </c>
      <c r="W6" s="75" t="s">
        <v>27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8" customHeight="1">
      <c r="A7" s="84" t="s">
        <v>58</v>
      </c>
      <c r="B7" s="85" t="s">
        <v>59</v>
      </c>
      <c r="C7" s="164">
        <v>1</v>
      </c>
      <c r="D7" s="164" t="s">
        <v>102</v>
      </c>
      <c r="E7" s="178">
        <v>30100</v>
      </c>
      <c r="F7" s="164" t="s">
        <v>102</v>
      </c>
      <c r="G7" s="177">
        <v>31290</v>
      </c>
      <c r="H7" s="165">
        <f t="shared" ref="H7:H21" si="0">SUM(G7-E7)</f>
        <v>1190</v>
      </c>
      <c r="I7" s="166">
        <v>1</v>
      </c>
      <c r="J7" s="164" t="s">
        <v>102</v>
      </c>
      <c r="K7" s="179">
        <v>31290</v>
      </c>
      <c r="L7" s="164" t="s">
        <v>102</v>
      </c>
      <c r="M7" s="181">
        <v>31290</v>
      </c>
      <c r="N7" s="164" t="s">
        <v>102</v>
      </c>
      <c r="O7" s="164">
        <v>31900</v>
      </c>
      <c r="P7" s="164">
        <f>O7-M7</f>
        <v>610</v>
      </c>
      <c r="Q7" s="183">
        <v>0.5</v>
      </c>
      <c r="R7" s="164" t="s">
        <v>102</v>
      </c>
      <c r="S7" s="164">
        <v>32510</v>
      </c>
      <c r="T7" s="164">
        <f>S7-O7</f>
        <v>610</v>
      </c>
      <c r="U7" s="183">
        <v>0.5</v>
      </c>
      <c r="V7" s="167">
        <v>1</v>
      </c>
      <c r="W7" s="167">
        <f>I7+Q7+U7</f>
        <v>2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8" customHeight="1">
      <c r="A8" s="88" t="s">
        <v>60</v>
      </c>
      <c r="B8" s="88" t="s">
        <v>93</v>
      </c>
      <c r="C8" s="164">
        <v>1</v>
      </c>
      <c r="D8" s="164" t="s">
        <v>103</v>
      </c>
      <c r="E8" s="178">
        <v>21620</v>
      </c>
      <c r="F8" s="164" t="s">
        <v>103</v>
      </c>
      <c r="G8" s="177">
        <v>22040</v>
      </c>
      <c r="H8" s="168">
        <f t="shared" si="0"/>
        <v>420</v>
      </c>
      <c r="I8" s="166">
        <v>0.5</v>
      </c>
      <c r="J8" s="164" t="s">
        <v>103</v>
      </c>
      <c r="K8" s="179">
        <v>22170</v>
      </c>
      <c r="L8" s="164" t="s">
        <v>103</v>
      </c>
      <c r="M8" s="181">
        <v>22170</v>
      </c>
      <c r="N8" s="164" t="s">
        <v>103</v>
      </c>
      <c r="O8" s="164">
        <v>22620</v>
      </c>
      <c r="P8" s="164">
        <f t="shared" ref="P8:P21" si="1">O8-M8</f>
        <v>450</v>
      </c>
      <c r="Q8" s="183">
        <v>0.5</v>
      </c>
      <c r="R8" s="164" t="s">
        <v>103</v>
      </c>
      <c r="S8" s="164">
        <v>23080</v>
      </c>
      <c r="T8" s="164">
        <f>S8-O8</f>
        <v>460</v>
      </c>
      <c r="U8" s="183">
        <v>0.5</v>
      </c>
      <c r="V8" s="167">
        <f>Q8+U8</f>
        <v>1</v>
      </c>
      <c r="W8" s="167">
        <f t="shared" ref="W8:W21" si="2">I8+Q8+U8</f>
        <v>1.5</v>
      </c>
      <c r="X8" s="2"/>
      <c r="Y8" s="4" t="s">
        <v>10</v>
      </c>
      <c r="Z8" s="2" t="s">
        <v>11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8" customHeight="1">
      <c r="A9" s="88" t="s">
        <v>34</v>
      </c>
      <c r="B9" s="88" t="s">
        <v>94</v>
      </c>
      <c r="C9" s="164">
        <v>1</v>
      </c>
      <c r="D9" s="164" t="s">
        <v>103</v>
      </c>
      <c r="E9" s="178">
        <v>22040</v>
      </c>
      <c r="F9" s="164" t="s">
        <v>103</v>
      </c>
      <c r="G9" s="177">
        <v>22490</v>
      </c>
      <c r="H9" s="168">
        <f t="shared" si="0"/>
        <v>450</v>
      </c>
      <c r="I9" s="166">
        <v>0.5</v>
      </c>
      <c r="J9" s="164" t="s">
        <v>103</v>
      </c>
      <c r="K9" s="179">
        <v>22620</v>
      </c>
      <c r="L9" s="164" t="s">
        <v>103</v>
      </c>
      <c r="M9" s="181">
        <v>22620</v>
      </c>
      <c r="N9" s="164" t="s">
        <v>103</v>
      </c>
      <c r="O9" s="164">
        <v>23080</v>
      </c>
      <c r="P9" s="164">
        <f t="shared" si="1"/>
        <v>460</v>
      </c>
      <c r="Q9" s="183">
        <v>0.5</v>
      </c>
      <c r="R9" s="164" t="s">
        <v>103</v>
      </c>
      <c r="S9" s="164">
        <v>24010</v>
      </c>
      <c r="T9" s="164">
        <f t="shared" ref="T9:T19" si="3">S9-O9</f>
        <v>930</v>
      </c>
      <c r="U9" s="183">
        <v>1</v>
      </c>
      <c r="V9" s="167">
        <f t="shared" ref="V9:V20" si="4">Q9+U9</f>
        <v>1.5</v>
      </c>
      <c r="W9" s="167">
        <f t="shared" si="2"/>
        <v>2</v>
      </c>
      <c r="X9" s="2"/>
      <c r="Y9" s="2"/>
      <c r="Z9" s="238" t="s">
        <v>14</v>
      </c>
      <c r="AA9" s="238"/>
      <c r="AB9" s="238"/>
      <c r="AC9" s="238"/>
      <c r="AD9" s="238"/>
      <c r="AE9" s="238"/>
      <c r="AF9" s="238"/>
      <c r="AG9" s="238"/>
      <c r="AH9" s="238"/>
      <c r="AI9" s="238"/>
      <c r="AJ9" s="5"/>
      <c r="AK9" s="5"/>
      <c r="AL9" s="2"/>
    </row>
    <row r="10" spans="1:38" ht="18" customHeight="1">
      <c r="A10" s="88" t="s">
        <v>63</v>
      </c>
      <c r="B10" s="85" t="s">
        <v>104</v>
      </c>
      <c r="C10" s="164">
        <v>1</v>
      </c>
      <c r="D10" s="164" t="s">
        <v>108</v>
      </c>
      <c r="E10" s="178">
        <v>19410</v>
      </c>
      <c r="F10" s="164" t="s">
        <v>108</v>
      </c>
      <c r="G10" s="177">
        <v>19720</v>
      </c>
      <c r="H10" s="168">
        <f t="shared" si="0"/>
        <v>310</v>
      </c>
      <c r="I10" s="166">
        <v>0.5</v>
      </c>
      <c r="J10" s="164" t="s">
        <v>108</v>
      </c>
      <c r="K10" s="179">
        <v>19800</v>
      </c>
      <c r="L10" s="164" t="s">
        <v>108</v>
      </c>
      <c r="M10" s="181">
        <v>19800</v>
      </c>
      <c r="N10" s="164" t="s">
        <v>108</v>
      </c>
      <c r="O10" s="164">
        <v>20120</v>
      </c>
      <c r="P10" s="164">
        <f t="shared" si="1"/>
        <v>320</v>
      </c>
      <c r="Q10" s="183">
        <v>0.5</v>
      </c>
      <c r="R10" s="164" t="s">
        <v>108</v>
      </c>
      <c r="S10" s="164">
        <v>20440</v>
      </c>
      <c r="T10" s="164">
        <f t="shared" si="3"/>
        <v>320</v>
      </c>
      <c r="U10" s="183">
        <v>0.5</v>
      </c>
      <c r="V10" s="167">
        <f t="shared" si="4"/>
        <v>1</v>
      </c>
      <c r="W10" s="167">
        <f t="shared" si="2"/>
        <v>1.5</v>
      </c>
      <c r="X10" s="2"/>
      <c r="Y10" s="2"/>
      <c r="Z10" s="238" t="s">
        <v>12</v>
      </c>
      <c r="AA10" s="238"/>
      <c r="AB10" s="238"/>
      <c r="AC10" s="238"/>
      <c r="AD10" s="238"/>
      <c r="AE10" s="238"/>
      <c r="AF10" s="238"/>
      <c r="AG10" s="238"/>
      <c r="AH10" s="238"/>
      <c r="AI10" s="238"/>
      <c r="AJ10" s="5"/>
      <c r="AK10" s="5"/>
      <c r="AL10" s="2"/>
    </row>
    <row r="11" spans="1:38" ht="18" customHeight="1">
      <c r="A11" s="88" t="s">
        <v>66</v>
      </c>
      <c r="B11" s="88" t="s">
        <v>37</v>
      </c>
      <c r="C11" s="164">
        <v>1</v>
      </c>
      <c r="D11" s="164" t="s">
        <v>109</v>
      </c>
      <c r="E11" s="178">
        <v>23820</v>
      </c>
      <c r="F11" s="164" t="s">
        <v>109</v>
      </c>
      <c r="G11" s="177">
        <v>24270</v>
      </c>
      <c r="H11" s="168">
        <f t="shared" si="0"/>
        <v>450</v>
      </c>
      <c r="I11" s="166">
        <v>0.5</v>
      </c>
      <c r="J11" s="164" t="s">
        <v>109</v>
      </c>
      <c r="K11" s="179">
        <v>24490</v>
      </c>
      <c r="L11" s="164" t="s">
        <v>109</v>
      </c>
      <c r="M11" s="181">
        <v>24490</v>
      </c>
      <c r="N11" s="164" t="s">
        <v>109</v>
      </c>
      <c r="O11" s="164">
        <v>24970</v>
      </c>
      <c r="P11" s="164">
        <f t="shared" si="1"/>
        <v>480</v>
      </c>
      <c r="Q11" s="183">
        <v>0.5</v>
      </c>
      <c r="R11" s="164" t="s">
        <v>109</v>
      </c>
      <c r="S11" s="164">
        <v>25470</v>
      </c>
      <c r="T11" s="164">
        <f t="shared" si="3"/>
        <v>500</v>
      </c>
      <c r="U11" s="183">
        <v>0.5</v>
      </c>
      <c r="V11" s="167">
        <f t="shared" si="4"/>
        <v>1</v>
      </c>
      <c r="W11" s="167">
        <f t="shared" si="2"/>
        <v>1.5</v>
      </c>
      <c r="X11" s="2"/>
      <c r="Y11" s="2"/>
      <c r="Z11" s="238" t="s">
        <v>28</v>
      </c>
      <c r="AA11" s="238"/>
      <c r="AB11" s="238"/>
      <c r="AC11" s="238"/>
      <c r="AD11" s="238"/>
      <c r="AE11" s="238"/>
      <c r="AF11" s="238"/>
      <c r="AG11" s="238"/>
      <c r="AH11" s="238"/>
      <c r="AI11" s="238"/>
      <c r="AJ11" s="5"/>
      <c r="AK11" s="160"/>
      <c r="AL11" s="2"/>
    </row>
    <row r="12" spans="1:38" ht="18" customHeight="1">
      <c r="A12" s="88" t="s">
        <v>67</v>
      </c>
      <c r="B12" s="88" t="s">
        <v>38</v>
      </c>
      <c r="C12" s="164">
        <v>1</v>
      </c>
      <c r="D12" s="164" t="s">
        <v>110</v>
      </c>
      <c r="E12" s="178">
        <v>16340</v>
      </c>
      <c r="F12" s="164" t="s">
        <v>110</v>
      </c>
      <c r="G12" s="177">
        <v>16650</v>
      </c>
      <c r="H12" s="168">
        <f t="shared" si="0"/>
        <v>310</v>
      </c>
      <c r="I12" s="166">
        <v>0.5</v>
      </c>
      <c r="J12" s="164" t="s">
        <v>110</v>
      </c>
      <c r="K12" s="179">
        <v>17310</v>
      </c>
      <c r="L12" s="164" t="s">
        <v>110</v>
      </c>
      <c r="M12" s="181">
        <v>17310</v>
      </c>
      <c r="N12" s="164" t="s">
        <v>110</v>
      </c>
      <c r="O12" s="164">
        <v>17690</v>
      </c>
      <c r="P12" s="164">
        <f t="shared" si="1"/>
        <v>380</v>
      </c>
      <c r="Q12" s="183">
        <v>0.5</v>
      </c>
      <c r="R12" s="164" t="s">
        <v>110</v>
      </c>
      <c r="S12" s="164">
        <v>18060</v>
      </c>
      <c r="T12" s="164">
        <f t="shared" si="3"/>
        <v>370</v>
      </c>
      <c r="U12" s="183">
        <v>0.5</v>
      </c>
      <c r="V12" s="167">
        <f t="shared" si="4"/>
        <v>1</v>
      </c>
      <c r="W12" s="167">
        <f t="shared" si="2"/>
        <v>1.5</v>
      </c>
      <c r="X12" s="2"/>
      <c r="Y12" s="2"/>
      <c r="Z12" s="238" t="s">
        <v>31</v>
      </c>
      <c r="AA12" s="238"/>
      <c r="AB12" s="238"/>
      <c r="AC12" s="238"/>
      <c r="AD12" s="238"/>
      <c r="AE12" s="238"/>
      <c r="AF12" s="238"/>
      <c r="AG12" s="238"/>
      <c r="AH12" s="238"/>
      <c r="AI12" s="238"/>
      <c r="AJ12" s="5"/>
      <c r="AK12" s="160"/>
      <c r="AL12" s="2"/>
    </row>
    <row r="13" spans="1:38" ht="18" customHeight="1">
      <c r="A13" s="88" t="s">
        <v>90</v>
      </c>
      <c r="B13" s="88" t="s">
        <v>91</v>
      </c>
      <c r="C13" s="164">
        <v>1</v>
      </c>
      <c r="D13" s="164" t="s">
        <v>110</v>
      </c>
      <c r="E13" s="178">
        <v>13070</v>
      </c>
      <c r="F13" s="164" t="s">
        <v>110</v>
      </c>
      <c r="G13" s="177">
        <v>13310</v>
      </c>
      <c r="H13" s="168">
        <f>SUM(G13-E13)</f>
        <v>240</v>
      </c>
      <c r="I13" s="166">
        <v>0.5</v>
      </c>
      <c r="J13" s="164" t="s">
        <v>110</v>
      </c>
      <c r="K13" s="179">
        <v>13500</v>
      </c>
      <c r="L13" s="164" t="s">
        <v>110</v>
      </c>
      <c r="M13" s="181">
        <v>13500</v>
      </c>
      <c r="N13" s="164" t="s">
        <v>110</v>
      </c>
      <c r="O13" s="164">
        <v>13760</v>
      </c>
      <c r="P13" s="164">
        <f t="shared" si="1"/>
        <v>260</v>
      </c>
      <c r="Q13" s="183">
        <v>0.5</v>
      </c>
      <c r="R13" s="164" t="s">
        <v>110</v>
      </c>
      <c r="S13" s="164">
        <v>14030</v>
      </c>
      <c r="T13" s="164">
        <f t="shared" si="3"/>
        <v>270</v>
      </c>
      <c r="U13" s="183">
        <v>0.5</v>
      </c>
      <c r="V13" s="167">
        <f t="shared" si="4"/>
        <v>1</v>
      </c>
      <c r="W13" s="167">
        <f t="shared" si="2"/>
        <v>1.5</v>
      </c>
      <c r="X13" s="2"/>
      <c r="Y13" s="2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5"/>
      <c r="AK13" s="160"/>
      <c r="AL13" s="2"/>
    </row>
    <row r="14" spans="1:38" ht="18" customHeight="1">
      <c r="A14" s="88" t="s">
        <v>89</v>
      </c>
      <c r="B14" s="88" t="s">
        <v>69</v>
      </c>
      <c r="C14" s="164">
        <v>1</v>
      </c>
      <c r="D14" s="164" t="s">
        <v>103</v>
      </c>
      <c r="E14" s="178">
        <v>25970</v>
      </c>
      <c r="F14" s="164" t="s">
        <v>103</v>
      </c>
      <c r="G14" s="177">
        <v>26980</v>
      </c>
      <c r="H14" s="168">
        <f>SUM(G14-E14)</f>
        <v>1010</v>
      </c>
      <c r="I14" s="166">
        <v>1</v>
      </c>
      <c r="J14" s="164" t="s">
        <v>103</v>
      </c>
      <c r="K14" s="179">
        <v>26980</v>
      </c>
      <c r="L14" s="164" t="s">
        <v>103</v>
      </c>
      <c r="M14" s="181">
        <v>26980</v>
      </c>
      <c r="N14" s="164" t="s">
        <v>103</v>
      </c>
      <c r="O14" s="164">
        <v>27480</v>
      </c>
      <c r="P14" s="164">
        <f t="shared" si="1"/>
        <v>500</v>
      </c>
      <c r="Q14" s="183">
        <v>0.5</v>
      </c>
      <c r="R14" s="164" t="s">
        <v>103</v>
      </c>
      <c r="S14" s="164">
        <v>0</v>
      </c>
      <c r="T14" s="164">
        <v>0</v>
      </c>
      <c r="U14" s="183">
        <v>0</v>
      </c>
      <c r="V14" s="167">
        <f t="shared" si="4"/>
        <v>0.5</v>
      </c>
      <c r="W14" s="167">
        <f t="shared" si="2"/>
        <v>1.5</v>
      </c>
      <c r="X14" s="2"/>
      <c r="Y14" s="3"/>
      <c r="Z14" s="238" t="s">
        <v>23</v>
      </c>
      <c r="AA14" s="238"/>
      <c r="AB14" s="238"/>
      <c r="AC14" s="238"/>
      <c r="AD14" s="238"/>
      <c r="AE14" s="238"/>
      <c r="AF14" s="238"/>
      <c r="AG14" s="238"/>
      <c r="AH14" s="238"/>
      <c r="AI14" s="238"/>
      <c r="AJ14" s="5"/>
      <c r="AK14" s="160"/>
      <c r="AL14" s="2"/>
    </row>
    <row r="15" spans="1:38" ht="18" customHeight="1">
      <c r="A15" s="88" t="s">
        <v>70</v>
      </c>
      <c r="B15" s="88" t="s">
        <v>47</v>
      </c>
      <c r="C15" s="164">
        <v>1</v>
      </c>
      <c r="D15" s="164" t="s">
        <v>108</v>
      </c>
      <c r="E15" s="178">
        <v>21500</v>
      </c>
      <c r="F15" s="164" t="s">
        <v>108</v>
      </c>
      <c r="G15" s="177">
        <v>21880</v>
      </c>
      <c r="H15" s="168">
        <f t="shared" si="0"/>
        <v>380</v>
      </c>
      <c r="I15" s="166">
        <v>0.5</v>
      </c>
      <c r="J15" s="164" t="s">
        <v>109</v>
      </c>
      <c r="K15" s="179">
        <v>22170</v>
      </c>
      <c r="L15" s="164" t="s">
        <v>109</v>
      </c>
      <c r="M15" s="181">
        <v>22170</v>
      </c>
      <c r="N15" s="164" t="s">
        <v>109</v>
      </c>
      <c r="O15" s="164">
        <v>22620</v>
      </c>
      <c r="P15" s="164">
        <f t="shared" si="1"/>
        <v>450</v>
      </c>
      <c r="Q15" s="183">
        <v>0.5</v>
      </c>
      <c r="R15" s="164" t="s">
        <v>109</v>
      </c>
      <c r="S15" s="164">
        <v>23080</v>
      </c>
      <c r="T15" s="164">
        <f t="shared" si="3"/>
        <v>460</v>
      </c>
      <c r="U15" s="183">
        <v>0.5</v>
      </c>
      <c r="V15" s="167">
        <f t="shared" si="4"/>
        <v>1</v>
      </c>
      <c r="W15" s="167">
        <f t="shared" si="2"/>
        <v>1.5</v>
      </c>
      <c r="X15" s="2"/>
      <c r="Y15" s="3" t="s">
        <v>18</v>
      </c>
      <c r="Z15" s="238" t="s">
        <v>15</v>
      </c>
      <c r="AA15" s="238"/>
      <c r="AB15" s="238"/>
      <c r="AC15" s="238"/>
      <c r="AD15" s="238"/>
      <c r="AE15" s="238"/>
      <c r="AF15" s="238"/>
      <c r="AG15" s="238"/>
      <c r="AH15" s="238"/>
      <c r="AI15" s="238"/>
      <c r="AJ15" s="160"/>
      <c r="AK15" s="160"/>
      <c r="AL15" s="2"/>
    </row>
    <row r="16" spans="1:38" ht="18" customHeight="1">
      <c r="A16" s="88" t="s">
        <v>101</v>
      </c>
      <c r="B16" s="88" t="s">
        <v>92</v>
      </c>
      <c r="C16" s="164">
        <v>1</v>
      </c>
      <c r="D16" s="164" t="s">
        <v>108</v>
      </c>
      <c r="E16" s="178">
        <v>18790</v>
      </c>
      <c r="F16" s="164" t="s">
        <v>108</v>
      </c>
      <c r="G16" s="177">
        <v>19100</v>
      </c>
      <c r="H16" s="168">
        <f t="shared" si="0"/>
        <v>310</v>
      </c>
      <c r="I16" s="166">
        <v>0.5</v>
      </c>
      <c r="J16" s="164" t="s">
        <v>108</v>
      </c>
      <c r="K16" s="179">
        <v>19160</v>
      </c>
      <c r="L16" s="164" t="s">
        <v>108</v>
      </c>
      <c r="M16" s="181">
        <v>19160</v>
      </c>
      <c r="N16" s="164" t="s">
        <v>108</v>
      </c>
      <c r="O16" s="164">
        <v>19480</v>
      </c>
      <c r="P16" s="164">
        <f t="shared" si="1"/>
        <v>320</v>
      </c>
      <c r="Q16" s="183">
        <v>0.5</v>
      </c>
      <c r="R16" s="164" t="s">
        <v>108</v>
      </c>
      <c r="S16" s="164">
        <v>0</v>
      </c>
      <c r="T16" s="164">
        <v>0</v>
      </c>
      <c r="U16" s="183">
        <v>0</v>
      </c>
      <c r="V16" s="167">
        <f t="shared" si="4"/>
        <v>0.5</v>
      </c>
      <c r="W16" s="167">
        <f t="shared" si="2"/>
        <v>1</v>
      </c>
      <c r="X16" s="2"/>
      <c r="Y16" s="3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2"/>
    </row>
    <row r="17" spans="1:38" ht="18" customHeight="1">
      <c r="A17" s="88" t="s">
        <v>71</v>
      </c>
      <c r="B17" s="88" t="s">
        <v>72</v>
      </c>
      <c r="C17" s="164">
        <v>1</v>
      </c>
      <c r="D17" s="170" t="s">
        <v>111</v>
      </c>
      <c r="E17" s="178">
        <v>18810</v>
      </c>
      <c r="F17" s="170" t="s">
        <v>111</v>
      </c>
      <c r="G17" s="177">
        <v>19200</v>
      </c>
      <c r="H17" s="168">
        <f t="shared" si="0"/>
        <v>390</v>
      </c>
      <c r="I17" s="166">
        <v>0.5</v>
      </c>
      <c r="J17" s="170" t="s">
        <v>111</v>
      </c>
      <c r="K17" s="179">
        <v>19200</v>
      </c>
      <c r="L17" s="170" t="s">
        <v>111</v>
      </c>
      <c r="M17" s="181">
        <v>19200</v>
      </c>
      <c r="N17" s="170" t="s">
        <v>111</v>
      </c>
      <c r="O17" s="164">
        <v>19580</v>
      </c>
      <c r="P17" s="164">
        <f t="shared" si="1"/>
        <v>380</v>
      </c>
      <c r="Q17" s="183">
        <v>0.5</v>
      </c>
      <c r="R17" s="170" t="s">
        <v>111</v>
      </c>
      <c r="S17" s="164">
        <v>19970</v>
      </c>
      <c r="T17" s="164">
        <f t="shared" si="3"/>
        <v>390</v>
      </c>
      <c r="U17" s="183">
        <v>0.5</v>
      </c>
      <c r="V17" s="167">
        <f t="shared" si="4"/>
        <v>1</v>
      </c>
      <c r="W17" s="167">
        <f t="shared" si="2"/>
        <v>1.5</v>
      </c>
      <c r="X17" s="2"/>
      <c r="Y17" s="2"/>
      <c r="Z17" s="238" t="s">
        <v>16</v>
      </c>
      <c r="AA17" s="238"/>
      <c r="AB17" s="238"/>
      <c r="AC17" s="238"/>
      <c r="AD17" s="238"/>
      <c r="AE17" s="238"/>
      <c r="AF17" s="238"/>
      <c r="AG17" s="238"/>
      <c r="AH17" s="238"/>
      <c r="AI17" s="238"/>
      <c r="AJ17" s="160"/>
      <c r="AK17" s="160"/>
      <c r="AL17" s="2"/>
    </row>
    <row r="18" spans="1:38" ht="18" customHeight="1">
      <c r="A18" s="88" t="s">
        <v>120</v>
      </c>
      <c r="B18" s="88" t="s">
        <v>74</v>
      </c>
      <c r="C18" s="164">
        <v>1</v>
      </c>
      <c r="D18" s="164" t="s">
        <v>103</v>
      </c>
      <c r="E18" s="178">
        <v>26460</v>
      </c>
      <c r="F18" s="164" t="s">
        <v>103</v>
      </c>
      <c r="G18" s="177">
        <v>26980</v>
      </c>
      <c r="H18" s="165">
        <f t="shared" si="0"/>
        <v>520</v>
      </c>
      <c r="I18" s="166">
        <v>0.5</v>
      </c>
      <c r="J18" s="164" t="s">
        <v>103</v>
      </c>
      <c r="K18" s="179">
        <v>26980</v>
      </c>
      <c r="L18" s="164" t="s">
        <v>103</v>
      </c>
      <c r="M18" s="181">
        <v>26980</v>
      </c>
      <c r="N18" s="164" t="s">
        <v>103</v>
      </c>
      <c r="O18" s="164">
        <v>27480</v>
      </c>
      <c r="P18" s="164">
        <f t="shared" si="1"/>
        <v>500</v>
      </c>
      <c r="Q18" s="183">
        <v>0.5</v>
      </c>
      <c r="R18" s="164" t="s">
        <v>103</v>
      </c>
      <c r="S18" s="164">
        <v>0</v>
      </c>
      <c r="T18" s="164">
        <v>0</v>
      </c>
      <c r="U18" s="183">
        <v>0</v>
      </c>
      <c r="V18" s="167">
        <f t="shared" si="4"/>
        <v>0.5</v>
      </c>
      <c r="W18" s="167">
        <f>I18+Q18+U18</f>
        <v>1</v>
      </c>
      <c r="X18" s="2"/>
      <c r="Y18" s="2"/>
      <c r="Z18" s="238" t="s">
        <v>17</v>
      </c>
      <c r="AA18" s="238"/>
      <c r="AB18" s="238"/>
      <c r="AC18" s="238"/>
      <c r="AD18" s="238"/>
      <c r="AE18" s="238"/>
      <c r="AF18" s="238"/>
      <c r="AG18" s="238"/>
      <c r="AH18" s="238"/>
      <c r="AI18" s="238"/>
      <c r="AJ18" s="160"/>
      <c r="AK18" s="160"/>
      <c r="AL18" s="2"/>
    </row>
    <row r="19" spans="1:38" ht="18" customHeight="1">
      <c r="A19" s="88" t="s">
        <v>75</v>
      </c>
      <c r="B19" s="88" t="s">
        <v>48</v>
      </c>
      <c r="C19" s="164">
        <v>1</v>
      </c>
      <c r="D19" s="164" t="s">
        <v>111</v>
      </c>
      <c r="E19" s="178">
        <v>16880</v>
      </c>
      <c r="F19" s="164" t="s">
        <v>111</v>
      </c>
      <c r="G19" s="177">
        <v>17200</v>
      </c>
      <c r="H19" s="168">
        <f t="shared" si="0"/>
        <v>320</v>
      </c>
      <c r="I19" s="166">
        <v>0.5</v>
      </c>
      <c r="J19" s="164" t="s">
        <v>111</v>
      </c>
      <c r="K19" s="179">
        <v>17310</v>
      </c>
      <c r="L19" s="164" t="s">
        <v>111</v>
      </c>
      <c r="M19" s="181">
        <v>17310</v>
      </c>
      <c r="N19" s="164" t="s">
        <v>111</v>
      </c>
      <c r="O19" s="164">
        <v>17690</v>
      </c>
      <c r="P19" s="164">
        <f t="shared" si="1"/>
        <v>380</v>
      </c>
      <c r="Q19" s="183">
        <v>0.5</v>
      </c>
      <c r="R19" s="164" t="s">
        <v>111</v>
      </c>
      <c r="S19" s="164">
        <v>18060</v>
      </c>
      <c r="T19" s="164">
        <f t="shared" si="3"/>
        <v>370</v>
      </c>
      <c r="U19" s="183">
        <v>0.5</v>
      </c>
      <c r="V19" s="167">
        <f t="shared" si="4"/>
        <v>1</v>
      </c>
      <c r="W19" s="167">
        <f t="shared" si="2"/>
        <v>1.5</v>
      </c>
      <c r="X19" s="2"/>
      <c r="Y19" s="2"/>
      <c r="Z19" s="238" t="s">
        <v>21</v>
      </c>
      <c r="AA19" s="238"/>
      <c r="AB19" s="238"/>
      <c r="AC19" s="238"/>
      <c r="AD19" s="238"/>
      <c r="AE19" s="238"/>
      <c r="AF19" s="238"/>
      <c r="AG19" s="238"/>
      <c r="AH19" s="238"/>
      <c r="AI19" s="238"/>
      <c r="AJ19" s="5"/>
      <c r="AK19" s="5"/>
      <c r="AL19" s="2"/>
    </row>
    <row r="20" spans="1:38" ht="18" customHeight="1">
      <c r="A20" s="88" t="s">
        <v>87</v>
      </c>
      <c r="B20" s="88" t="s">
        <v>38</v>
      </c>
      <c r="C20" s="164">
        <v>1</v>
      </c>
      <c r="D20" s="164" t="s">
        <v>110</v>
      </c>
      <c r="E20" s="178">
        <v>13070</v>
      </c>
      <c r="F20" s="164" t="s">
        <v>110</v>
      </c>
      <c r="G20" s="177">
        <v>13310</v>
      </c>
      <c r="H20" s="168">
        <f t="shared" si="0"/>
        <v>240</v>
      </c>
      <c r="I20" s="166">
        <v>0.5</v>
      </c>
      <c r="J20" s="164" t="s">
        <v>110</v>
      </c>
      <c r="K20" s="179">
        <v>13500</v>
      </c>
      <c r="L20" s="164" t="s">
        <v>110</v>
      </c>
      <c r="M20" s="181">
        <v>13500</v>
      </c>
      <c r="N20" s="164" t="s">
        <v>110</v>
      </c>
      <c r="O20" s="164">
        <v>13760</v>
      </c>
      <c r="P20" s="164">
        <f t="shared" si="1"/>
        <v>260</v>
      </c>
      <c r="Q20" s="183">
        <v>0.5</v>
      </c>
      <c r="R20" s="164" t="s">
        <v>110</v>
      </c>
      <c r="S20" s="169">
        <v>0</v>
      </c>
      <c r="T20" s="164">
        <v>0</v>
      </c>
      <c r="U20" s="183">
        <v>0</v>
      </c>
      <c r="V20" s="167">
        <f t="shared" si="4"/>
        <v>0.5</v>
      </c>
      <c r="W20" s="167">
        <f t="shared" si="2"/>
        <v>1</v>
      </c>
      <c r="X20" s="2"/>
      <c r="Y20" s="2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5"/>
      <c r="AK20" s="5"/>
      <c r="AL20" s="2"/>
    </row>
    <row r="21" spans="1:38" ht="20.25" customHeight="1">
      <c r="A21" s="85" t="s">
        <v>64</v>
      </c>
      <c r="B21" s="88" t="s">
        <v>95</v>
      </c>
      <c r="C21" s="171">
        <v>1</v>
      </c>
      <c r="D21" s="171" t="s">
        <v>103</v>
      </c>
      <c r="E21" s="178">
        <v>22040</v>
      </c>
      <c r="F21" s="171" t="s">
        <v>103</v>
      </c>
      <c r="G21" s="177">
        <v>22490</v>
      </c>
      <c r="H21" s="172">
        <f t="shared" si="0"/>
        <v>450</v>
      </c>
      <c r="I21" s="166">
        <v>0.5</v>
      </c>
      <c r="J21" s="171" t="s">
        <v>103</v>
      </c>
      <c r="K21" s="180">
        <v>22620</v>
      </c>
      <c r="L21" s="171" t="s">
        <v>103</v>
      </c>
      <c r="M21" s="182">
        <v>22620</v>
      </c>
      <c r="N21" s="171" t="s">
        <v>103</v>
      </c>
      <c r="O21" s="164">
        <v>23080</v>
      </c>
      <c r="P21" s="164">
        <f t="shared" si="1"/>
        <v>460</v>
      </c>
      <c r="Q21" s="183">
        <v>0.5</v>
      </c>
      <c r="R21" s="171" t="s">
        <v>103</v>
      </c>
      <c r="S21" s="164">
        <v>23550</v>
      </c>
      <c r="T21" s="164">
        <v>0</v>
      </c>
      <c r="U21" s="183">
        <v>0.5</v>
      </c>
      <c r="V21" s="167">
        <f>Q21+U21</f>
        <v>1</v>
      </c>
      <c r="W21" s="167">
        <f t="shared" si="2"/>
        <v>1.5</v>
      </c>
      <c r="X21" s="2"/>
      <c r="Y21" s="2"/>
      <c r="Z21" s="238" t="s">
        <v>20</v>
      </c>
      <c r="AA21" s="238"/>
      <c r="AB21" s="238"/>
      <c r="AC21" s="238"/>
      <c r="AD21" s="238"/>
      <c r="AE21" s="238"/>
      <c r="AF21" s="238"/>
      <c r="AG21" s="238"/>
      <c r="AH21" s="238"/>
      <c r="AI21" s="238"/>
      <c r="AJ21" s="5"/>
      <c r="AK21" s="5"/>
      <c r="AL21" s="2"/>
    </row>
    <row r="22" spans="1:38" ht="16.5" customHeight="1">
      <c r="A22" s="289" t="s">
        <v>1</v>
      </c>
      <c r="B22" s="290"/>
      <c r="C22" s="173">
        <f>SUM(C7:C21)</f>
        <v>15</v>
      </c>
      <c r="D22" s="174"/>
      <c r="E22" s="173">
        <f>SUM(E7:E19)</f>
        <v>274810</v>
      </c>
      <c r="F22" s="174"/>
      <c r="G22" s="173">
        <f>SUM(G7:G19)</f>
        <v>281110</v>
      </c>
      <c r="H22" s="173">
        <f>SUM(H7:H19)</f>
        <v>6300</v>
      </c>
      <c r="I22" s="173"/>
      <c r="J22" s="174"/>
      <c r="K22" s="173">
        <f>SUM(K7:K21)</f>
        <v>319100</v>
      </c>
      <c r="L22" s="173"/>
      <c r="M22" s="173">
        <f>SUM(M7:M21)</f>
        <v>319100</v>
      </c>
      <c r="N22" s="174"/>
      <c r="O22" s="173">
        <f>SUM(O7:O20)</f>
        <v>302230</v>
      </c>
      <c r="P22" s="173">
        <f>SUM(P7:P21)</f>
        <v>6210</v>
      </c>
      <c r="Q22" s="173"/>
      <c r="R22" s="174"/>
      <c r="S22" s="173">
        <f>SUM(S7:S19)</f>
        <v>218710</v>
      </c>
      <c r="T22" s="173">
        <f>SUM(T7:T21)</f>
        <v>4680</v>
      </c>
      <c r="U22" s="175"/>
      <c r="V22" s="176"/>
      <c r="W22" s="176"/>
      <c r="X22" s="2"/>
      <c r="Y22" s="2"/>
      <c r="Z22" s="8"/>
      <c r="AA22" s="292" t="s">
        <v>29</v>
      </c>
      <c r="AB22" s="293"/>
      <c r="AC22" s="293"/>
      <c r="AD22" s="293"/>
      <c r="AE22" s="293"/>
      <c r="AF22" s="293"/>
      <c r="AG22" s="293"/>
      <c r="AH22" s="2"/>
      <c r="AI22" s="2"/>
      <c r="AJ22" s="2"/>
      <c r="AK22" s="2"/>
      <c r="AL22" s="2"/>
    </row>
    <row r="23" spans="1:38" ht="21" customHeight="1">
      <c r="A23" s="349" t="s">
        <v>128</v>
      </c>
      <c r="B23" s="350"/>
      <c r="C23" s="350"/>
      <c r="D23" s="350"/>
      <c r="E23" s="350"/>
      <c r="F23" s="350"/>
      <c r="G23" s="350"/>
      <c r="H23" s="350"/>
      <c r="I23" s="350"/>
      <c r="J23" s="351"/>
      <c r="K23" s="100">
        <f>SUM(K22*6/100)</f>
        <v>19146</v>
      </c>
      <c r="L23" s="95"/>
      <c r="M23" s="95"/>
      <c r="N23" s="101"/>
      <c r="O23" s="101"/>
      <c r="P23" s="101"/>
      <c r="Q23" s="101"/>
      <c r="R23" s="101"/>
      <c r="S23" s="101"/>
      <c r="T23" s="101"/>
      <c r="U23" s="101"/>
      <c r="V23" s="96"/>
      <c r="W23" s="96"/>
      <c r="X23" s="2"/>
      <c r="Y23" s="2"/>
      <c r="Z23" s="6"/>
      <c r="AA23" s="292" t="s">
        <v>30</v>
      </c>
      <c r="AB23" s="293"/>
      <c r="AC23" s="293"/>
      <c r="AD23" s="293"/>
      <c r="AE23" s="293"/>
      <c r="AF23" s="293"/>
      <c r="AG23" s="293"/>
      <c r="AH23" s="2"/>
      <c r="AI23" s="2"/>
      <c r="AJ23" s="2"/>
      <c r="AK23" s="2"/>
      <c r="AL23" s="2"/>
    </row>
    <row r="24" spans="1:38" ht="21" customHeight="1">
      <c r="A24" s="349" t="s">
        <v>129</v>
      </c>
      <c r="B24" s="350"/>
      <c r="C24" s="350"/>
      <c r="D24" s="350"/>
      <c r="E24" s="350"/>
      <c r="F24" s="350"/>
      <c r="G24" s="350"/>
      <c r="H24" s="350"/>
      <c r="I24" s="350"/>
      <c r="J24" s="351"/>
      <c r="K24" s="102">
        <f>SUM(K23-H22)</f>
        <v>12846</v>
      </c>
      <c r="L24" s="97"/>
      <c r="M24" s="97"/>
      <c r="N24" s="356" t="s">
        <v>41</v>
      </c>
      <c r="O24" s="357"/>
      <c r="P24" s="300">
        <f>H22+P22+T22</f>
        <v>17190</v>
      </c>
      <c r="Q24" s="352"/>
      <c r="R24" s="301"/>
      <c r="S24" s="98" t="s">
        <v>13</v>
      </c>
      <c r="T24" s="105">
        <f>K23-P24</f>
        <v>1956</v>
      </c>
      <c r="U24" s="95"/>
      <c r="V24" s="96"/>
      <c r="W24" s="96"/>
      <c r="X24" s="2"/>
      <c r="Y24" s="2"/>
      <c r="Z24" s="7"/>
      <c r="AA24" s="292" t="s">
        <v>19</v>
      </c>
      <c r="AB24" s="293"/>
      <c r="AC24" s="293"/>
      <c r="AD24" s="293"/>
      <c r="AE24" s="293"/>
      <c r="AF24" s="293"/>
      <c r="AG24" s="293"/>
      <c r="AH24" s="2"/>
      <c r="AI24" s="2"/>
      <c r="AJ24" s="2"/>
      <c r="AK24" s="2"/>
      <c r="AL24" s="2"/>
    </row>
    <row r="25" spans="1:38" ht="21" customHeight="1">
      <c r="A25" s="353" t="s">
        <v>127</v>
      </c>
      <c r="B25" s="354"/>
      <c r="C25" s="354"/>
      <c r="D25" s="354"/>
      <c r="E25" s="354"/>
      <c r="F25" s="354"/>
      <c r="G25" s="354"/>
      <c r="H25" s="354"/>
      <c r="I25" s="354"/>
      <c r="J25" s="355"/>
      <c r="K25" s="100">
        <f>P22+T22+H22</f>
        <v>17190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96"/>
      <c r="W25" s="96"/>
    </row>
    <row r="26" spans="1:38" ht="21" customHeight="1">
      <c r="A26" s="353" t="s">
        <v>126</v>
      </c>
      <c r="B26" s="354"/>
      <c r="C26" s="354"/>
      <c r="D26" s="354"/>
      <c r="E26" s="354"/>
      <c r="F26" s="354"/>
      <c r="G26" s="354"/>
      <c r="H26" s="354"/>
      <c r="I26" s="354"/>
      <c r="J26" s="355"/>
      <c r="K26" s="100">
        <f>K24-P22-T22</f>
        <v>1956</v>
      </c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96"/>
      <c r="W26" s="96"/>
    </row>
    <row r="27" spans="1:38" ht="18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38" ht="18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38" ht="18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38" ht="18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38" ht="18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38" ht="18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ht="18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8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8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8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8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8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8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8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8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ht="18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ht="18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8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8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8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8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8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8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8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8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8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8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8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8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8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8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8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8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8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8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8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8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38" ht="18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38" ht="18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38" ht="18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38" ht="18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38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38" ht="18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38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38" ht="18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38" ht="18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38" ht="18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38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38" ht="2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2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2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2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2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2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2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2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2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2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2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2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2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2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2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2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2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2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2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2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2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2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2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2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2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2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2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2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2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2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2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2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2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2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2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2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2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2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2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2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2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2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2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2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2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2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2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2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2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2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2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2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2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2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2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2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2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2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2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2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2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2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2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2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2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2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2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2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2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2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2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2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2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2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2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2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2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2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2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2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2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2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2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2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2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2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2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2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2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2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2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2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2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2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2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2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2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2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2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2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2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2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2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2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2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2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2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2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2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2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2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2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2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2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2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2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2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2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2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2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2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2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2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2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2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2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2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2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2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2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2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2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2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2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2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2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2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2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2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2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2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2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2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2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2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2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2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2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2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2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2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2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2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2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2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2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2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2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2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2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2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2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2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2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2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2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2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2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2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2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2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2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2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2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2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2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2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2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2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2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2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2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2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2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2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2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2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2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2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2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2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2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2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2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2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2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2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2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2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2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2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2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2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2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2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2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2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2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2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2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2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2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2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2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2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2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2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2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2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2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2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2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2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2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2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2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2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2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2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2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2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2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2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2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2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2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2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2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2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2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2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2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2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2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2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2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2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2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2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2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2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2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2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2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2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2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2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38" ht="2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38" ht="2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38" ht="2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38" ht="2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38" ht="2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38" ht="2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38" ht="2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38" ht="2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38" ht="2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38" ht="2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38" ht="2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2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2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2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2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2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2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2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2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2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2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2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2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2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2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2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2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2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2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2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2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2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2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2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2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2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2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2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2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2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2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2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2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2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2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2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2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2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2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2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2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2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2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2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2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2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2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2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2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2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2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2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2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2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2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2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2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2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2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2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2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2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2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2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2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2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2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2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2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2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2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2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2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2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2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2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2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2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2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2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2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2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2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2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2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2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2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2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2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2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2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2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2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2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2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2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2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2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2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2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2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2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2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2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2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2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2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2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2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2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2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2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2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2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2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2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2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2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2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2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2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2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2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2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2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2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2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2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2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2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2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2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2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2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2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2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2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2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2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2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2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2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2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2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2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2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2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2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2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2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2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2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2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2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2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2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2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2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2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2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2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2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2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2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2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2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2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2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2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2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2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2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2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2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2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2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2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2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2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2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2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2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2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2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2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2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2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2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2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2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2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2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2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2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2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2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2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2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2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2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2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2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2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2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2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2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2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2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2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2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2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2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2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2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2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2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2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2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2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2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2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2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2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2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2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2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2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2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2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2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2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2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2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2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2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2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2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2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2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2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2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2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2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2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2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2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2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2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2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2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2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2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2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2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2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2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2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2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2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2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2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2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2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2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2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2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2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2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2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2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2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2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2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2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2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2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2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2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2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2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2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2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2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2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2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2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2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2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2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2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2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2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2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2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2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2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2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2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2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2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2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2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2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2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2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2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2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2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2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2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2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2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2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2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2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2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2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2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2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2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2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2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2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2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2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2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2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</sheetData>
  <mergeCells count="41">
    <mergeCell ref="A26:J26"/>
    <mergeCell ref="F3:I3"/>
    <mergeCell ref="F4:I4"/>
    <mergeCell ref="F5:I5"/>
    <mergeCell ref="J3:K3"/>
    <mergeCell ref="J4:K4"/>
    <mergeCell ref="J5:K5"/>
    <mergeCell ref="B3:B6"/>
    <mergeCell ref="A23:J23"/>
    <mergeCell ref="A22:B22"/>
    <mergeCell ref="D5:E5"/>
    <mergeCell ref="AA23:AG23"/>
    <mergeCell ref="A24:J24"/>
    <mergeCell ref="P24:R24"/>
    <mergeCell ref="AA24:AG24"/>
    <mergeCell ref="A25:J25"/>
    <mergeCell ref="N24:O24"/>
    <mergeCell ref="AA22:AG22"/>
    <mergeCell ref="Z9:AI9"/>
    <mergeCell ref="Z10:AI10"/>
    <mergeCell ref="Z11:AI11"/>
    <mergeCell ref="Z12:AI12"/>
    <mergeCell ref="Z14:AI14"/>
    <mergeCell ref="Z15:AI15"/>
    <mergeCell ref="Z17:AI17"/>
    <mergeCell ref="Z18:AI18"/>
    <mergeCell ref="Z19:AI19"/>
    <mergeCell ref="Z21:AI21"/>
    <mergeCell ref="V3:W3"/>
    <mergeCell ref="D4:E4"/>
    <mergeCell ref="A1:W1"/>
    <mergeCell ref="A2:W2"/>
    <mergeCell ref="A3:A6"/>
    <mergeCell ref="D3:E3"/>
    <mergeCell ref="R3:U4"/>
    <mergeCell ref="R5:U5"/>
    <mergeCell ref="L5:M5"/>
    <mergeCell ref="L4:M4"/>
    <mergeCell ref="L3:M3"/>
    <mergeCell ref="N3:Q4"/>
    <mergeCell ref="N5:Q5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78"/>
  <sheetViews>
    <sheetView topLeftCell="A5" zoomScale="120" zoomScaleNormal="120" workbookViewId="0">
      <selection activeCell="J12" sqref="J12"/>
    </sheetView>
  </sheetViews>
  <sheetFormatPr defaultRowHeight="12.75"/>
  <cols>
    <col min="1" max="1" width="15.5703125" customWidth="1"/>
    <col min="2" max="2" width="20.85546875" customWidth="1"/>
    <col min="3" max="3" width="9.28515625" customWidth="1"/>
    <col min="4" max="4" width="6.42578125" customWidth="1"/>
    <col min="5" max="5" width="4.28515625" customWidth="1"/>
    <col min="6" max="6" width="6.28515625" customWidth="1"/>
    <col min="7" max="7" width="4.5703125" customWidth="1"/>
    <col min="8" max="8" width="8.85546875" customWidth="1"/>
    <col min="9" max="9" width="5.5703125" customWidth="1"/>
    <col min="10" max="10" width="9.85546875" customWidth="1"/>
    <col min="11" max="11" width="10.140625" customWidth="1"/>
    <col min="12" max="12" width="4.7109375" customWidth="1"/>
    <col min="13" max="13" width="5.5703125" customWidth="1"/>
    <col min="14" max="14" width="9.85546875" customWidth="1"/>
    <col min="15" max="15" width="10.5703125" customWidth="1"/>
    <col min="16" max="16" width="5.140625" customWidth="1"/>
    <col min="17" max="17" width="8.28515625" customWidth="1"/>
    <col min="18" max="19" width="5.7109375" customWidth="1"/>
  </cols>
  <sheetData>
    <row r="2" spans="1:33" ht="21.75" customHeight="1"/>
    <row r="3" spans="1:33" ht="18.75">
      <c r="A3" s="241" t="s">
        <v>136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.75">
      <c r="A4" s="241" t="s">
        <v>77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7.25" customHeight="1">
      <c r="A5" s="307" t="s">
        <v>0</v>
      </c>
      <c r="B5" s="308" t="s">
        <v>33</v>
      </c>
      <c r="C5" s="308" t="s">
        <v>140</v>
      </c>
      <c r="D5" s="113" t="s">
        <v>5</v>
      </c>
      <c r="E5" s="311" t="s">
        <v>3</v>
      </c>
      <c r="F5" s="312"/>
      <c r="G5" s="311" t="s">
        <v>3</v>
      </c>
      <c r="H5" s="312"/>
      <c r="I5" s="313" t="s">
        <v>32</v>
      </c>
      <c r="J5" s="314"/>
      <c r="K5" s="314"/>
      <c r="L5" s="315"/>
      <c r="M5" s="316" t="s">
        <v>32</v>
      </c>
      <c r="N5" s="317"/>
      <c r="O5" s="317"/>
      <c r="P5" s="318"/>
      <c r="Q5" s="154" t="s">
        <v>54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8" customHeight="1">
      <c r="A6" s="307"/>
      <c r="B6" s="309"/>
      <c r="C6" s="309"/>
      <c r="D6" s="114" t="s">
        <v>6</v>
      </c>
      <c r="E6" s="319" t="s">
        <v>24</v>
      </c>
      <c r="F6" s="320"/>
      <c r="G6" s="319" t="s">
        <v>22</v>
      </c>
      <c r="H6" s="320"/>
      <c r="I6" s="321" t="s">
        <v>133</v>
      </c>
      <c r="J6" s="322"/>
      <c r="K6" s="322"/>
      <c r="L6" s="323"/>
      <c r="M6" s="324" t="s">
        <v>134</v>
      </c>
      <c r="N6" s="325"/>
      <c r="O6" s="325"/>
      <c r="P6" s="326"/>
      <c r="Q6" s="186" t="s">
        <v>135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 customHeight="1">
      <c r="A7" s="307"/>
      <c r="B7" s="309"/>
      <c r="C7" s="309"/>
      <c r="D7" s="116" t="s">
        <v>105</v>
      </c>
      <c r="E7" s="327" t="s">
        <v>131</v>
      </c>
      <c r="F7" s="328"/>
      <c r="G7" s="329" t="s">
        <v>132</v>
      </c>
      <c r="H7" s="330"/>
      <c r="I7" s="331" t="s">
        <v>106</v>
      </c>
      <c r="J7" s="332"/>
      <c r="K7" s="332"/>
      <c r="L7" s="333"/>
      <c r="M7" s="334" t="s">
        <v>42</v>
      </c>
      <c r="N7" s="335"/>
      <c r="O7" s="335"/>
      <c r="P7" s="336"/>
      <c r="Q7" s="11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8" customHeight="1">
      <c r="A8" s="307"/>
      <c r="B8" s="310"/>
      <c r="C8" s="310"/>
      <c r="D8" s="118">
        <v>2560</v>
      </c>
      <c r="E8" s="114" t="s">
        <v>4</v>
      </c>
      <c r="F8" s="119" t="s">
        <v>3</v>
      </c>
      <c r="G8" s="116" t="s">
        <v>4</v>
      </c>
      <c r="H8" s="116" t="s">
        <v>3</v>
      </c>
      <c r="I8" s="116" t="s">
        <v>4</v>
      </c>
      <c r="J8" s="157" t="s">
        <v>3</v>
      </c>
      <c r="K8" s="201" t="s">
        <v>8</v>
      </c>
      <c r="L8" s="120" t="s">
        <v>51</v>
      </c>
      <c r="M8" s="121" t="s">
        <v>4</v>
      </c>
      <c r="N8" s="158" t="s">
        <v>3</v>
      </c>
      <c r="O8" s="156" t="s">
        <v>8</v>
      </c>
      <c r="P8" s="120" t="s">
        <v>51</v>
      </c>
      <c r="Q8" s="18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8" customHeight="1">
      <c r="A9" s="193" t="s">
        <v>58</v>
      </c>
      <c r="B9" s="191" t="s">
        <v>59</v>
      </c>
      <c r="C9" s="189" t="s">
        <v>141</v>
      </c>
      <c r="D9" s="194">
        <v>1</v>
      </c>
      <c r="E9" s="194" t="s">
        <v>102</v>
      </c>
      <c r="F9" s="194">
        <v>32510</v>
      </c>
      <c r="G9" s="194" t="s">
        <v>102</v>
      </c>
      <c r="H9" s="194">
        <v>32510</v>
      </c>
      <c r="I9" s="194" t="s">
        <v>102</v>
      </c>
      <c r="J9" s="196">
        <v>33140</v>
      </c>
      <c r="K9" s="197">
        <f>J9-H9</f>
        <v>630</v>
      </c>
      <c r="L9" s="198">
        <v>0.5</v>
      </c>
      <c r="M9" s="194" t="s">
        <v>102</v>
      </c>
      <c r="N9" s="196">
        <v>33770</v>
      </c>
      <c r="O9" s="197">
        <f>N9-J9</f>
        <v>630</v>
      </c>
      <c r="P9" s="198">
        <v>0.5</v>
      </c>
      <c r="Q9" s="19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8" customHeight="1">
      <c r="A10" s="193" t="s">
        <v>137</v>
      </c>
      <c r="B10" s="191" t="s">
        <v>138</v>
      </c>
      <c r="C10" s="189" t="s">
        <v>142</v>
      </c>
      <c r="D10" s="194">
        <v>1</v>
      </c>
      <c r="E10" s="194" t="s">
        <v>103</v>
      </c>
      <c r="F10" s="194">
        <v>30220</v>
      </c>
      <c r="G10" s="194" t="s">
        <v>103</v>
      </c>
      <c r="H10" s="194">
        <v>30220</v>
      </c>
      <c r="I10" s="194" t="s">
        <v>103</v>
      </c>
      <c r="J10" s="196">
        <v>30790</v>
      </c>
      <c r="K10" s="197">
        <f t="shared" ref="K10:K14" si="0">J10-H10</f>
        <v>570</v>
      </c>
      <c r="L10" s="198">
        <v>0.5</v>
      </c>
      <c r="M10" s="194" t="s">
        <v>103</v>
      </c>
      <c r="N10" s="196"/>
      <c r="O10" s="197"/>
      <c r="P10" s="198"/>
      <c r="Q10" s="19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8" customHeight="1">
      <c r="A11" s="192" t="s">
        <v>34</v>
      </c>
      <c r="B11" s="192" t="s">
        <v>94</v>
      </c>
      <c r="C11" s="189" t="s">
        <v>142</v>
      </c>
      <c r="D11" s="194">
        <v>1</v>
      </c>
      <c r="E11" s="194" t="s">
        <v>103</v>
      </c>
      <c r="F11" s="194">
        <v>24010</v>
      </c>
      <c r="G11" s="194" t="s">
        <v>103</v>
      </c>
      <c r="H11" s="194">
        <v>24010</v>
      </c>
      <c r="I11" s="194" t="s">
        <v>103</v>
      </c>
      <c r="J11" s="196">
        <v>24490</v>
      </c>
      <c r="K11" s="197">
        <f t="shared" si="0"/>
        <v>480</v>
      </c>
      <c r="L11" s="198">
        <v>0.5</v>
      </c>
      <c r="M11" s="194" t="s">
        <v>103</v>
      </c>
      <c r="N11" s="196"/>
      <c r="O11" s="197"/>
      <c r="P11" s="200"/>
      <c r="Q11" s="199"/>
      <c r="R11" s="2"/>
      <c r="S11" s="2"/>
      <c r="T11" s="2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5"/>
      <c r="AF11" s="5"/>
      <c r="AG11" s="2"/>
    </row>
    <row r="12" spans="1:33" ht="18" customHeight="1">
      <c r="A12" s="192" t="s">
        <v>63</v>
      </c>
      <c r="B12" s="191" t="s">
        <v>104</v>
      </c>
      <c r="C12" s="189" t="s">
        <v>143</v>
      </c>
      <c r="D12" s="194">
        <v>1</v>
      </c>
      <c r="E12" s="194" t="s">
        <v>108</v>
      </c>
      <c r="F12" s="194">
        <v>20440</v>
      </c>
      <c r="G12" s="194" t="s">
        <v>108</v>
      </c>
      <c r="H12" s="194">
        <v>20440</v>
      </c>
      <c r="I12" s="194" t="s">
        <v>108</v>
      </c>
      <c r="J12" s="196">
        <v>20770</v>
      </c>
      <c r="K12" s="197">
        <f t="shared" si="0"/>
        <v>330</v>
      </c>
      <c r="L12" s="198">
        <v>0.5</v>
      </c>
      <c r="M12" s="194" t="s">
        <v>108</v>
      </c>
      <c r="N12" s="196"/>
      <c r="O12" s="197"/>
      <c r="P12" s="200"/>
      <c r="Q12" s="199"/>
      <c r="R12" s="2"/>
      <c r="S12" s="2"/>
      <c r="T12" s="2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5"/>
      <c r="AF12" s="5"/>
      <c r="AG12" s="2"/>
    </row>
    <row r="13" spans="1:33" ht="18" customHeight="1">
      <c r="A13" s="192" t="s">
        <v>66</v>
      </c>
      <c r="B13" s="192" t="s">
        <v>37</v>
      </c>
      <c r="C13" s="190" t="s">
        <v>144</v>
      </c>
      <c r="D13" s="194">
        <v>1</v>
      </c>
      <c r="E13" s="194" t="s">
        <v>109</v>
      </c>
      <c r="F13" s="194">
        <v>25470</v>
      </c>
      <c r="G13" s="194" t="s">
        <v>109</v>
      </c>
      <c r="H13" s="194">
        <v>25470</v>
      </c>
      <c r="I13" s="194" t="s">
        <v>109</v>
      </c>
      <c r="J13" s="196">
        <v>25970</v>
      </c>
      <c r="K13" s="197">
        <f t="shared" si="0"/>
        <v>500</v>
      </c>
      <c r="L13" s="198">
        <v>0.5</v>
      </c>
      <c r="M13" s="194" t="s">
        <v>109</v>
      </c>
      <c r="N13" s="196"/>
      <c r="O13" s="197"/>
      <c r="P13" s="200"/>
      <c r="Q13" s="199"/>
      <c r="R13" s="2"/>
      <c r="S13" s="2"/>
      <c r="T13" s="2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5"/>
      <c r="AF13" s="184"/>
      <c r="AG13" s="2"/>
    </row>
    <row r="14" spans="1:33" ht="18" customHeight="1">
      <c r="A14" s="192" t="s">
        <v>67</v>
      </c>
      <c r="B14" s="192" t="s">
        <v>38</v>
      </c>
      <c r="C14" s="190" t="s">
        <v>145</v>
      </c>
      <c r="D14" s="194">
        <v>1</v>
      </c>
      <c r="E14" s="194" t="s">
        <v>111</v>
      </c>
      <c r="F14" s="194">
        <v>18060</v>
      </c>
      <c r="G14" s="194" t="s">
        <v>110</v>
      </c>
      <c r="H14" s="194">
        <v>18060</v>
      </c>
      <c r="I14" s="194" t="s">
        <v>111</v>
      </c>
      <c r="J14" s="196">
        <v>18440</v>
      </c>
      <c r="K14" s="197">
        <f t="shared" si="0"/>
        <v>380</v>
      </c>
      <c r="L14" s="198">
        <v>0.5</v>
      </c>
      <c r="M14" s="194" t="s">
        <v>111</v>
      </c>
      <c r="N14" s="196"/>
      <c r="O14" s="197"/>
      <c r="P14" s="200"/>
      <c r="Q14" s="199"/>
      <c r="R14" s="2"/>
      <c r="S14" s="2"/>
      <c r="T14" s="2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5"/>
      <c r="AF14" s="184"/>
      <c r="AG14" s="2"/>
    </row>
    <row r="15" spans="1:33" ht="18" customHeight="1">
      <c r="A15" s="192" t="s">
        <v>107</v>
      </c>
      <c r="B15" s="192" t="s">
        <v>69</v>
      </c>
      <c r="C15" s="189" t="s">
        <v>142</v>
      </c>
      <c r="D15" s="194">
        <v>1</v>
      </c>
      <c r="E15" s="194" t="s">
        <v>103</v>
      </c>
      <c r="F15" s="194">
        <v>27480</v>
      </c>
      <c r="G15" s="194" t="s">
        <v>103</v>
      </c>
      <c r="H15" s="194">
        <v>27480</v>
      </c>
      <c r="I15" s="194" t="s">
        <v>103</v>
      </c>
      <c r="J15" s="196">
        <v>28030</v>
      </c>
      <c r="K15" s="197">
        <f>J15-H15</f>
        <v>550</v>
      </c>
      <c r="L15" s="198">
        <v>0.5</v>
      </c>
      <c r="M15" s="194" t="s">
        <v>103</v>
      </c>
      <c r="N15" s="196">
        <v>28560</v>
      </c>
      <c r="O15" s="197">
        <f>N15-J15</f>
        <v>530</v>
      </c>
      <c r="P15" s="198"/>
      <c r="Q15" s="199"/>
      <c r="R15" s="2"/>
      <c r="S15" s="2"/>
      <c r="T15" s="3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5"/>
      <c r="AF15" s="184"/>
      <c r="AG15" s="2"/>
    </row>
    <row r="16" spans="1:33" ht="18" customHeight="1">
      <c r="A16" s="192" t="s">
        <v>70</v>
      </c>
      <c r="B16" s="192" t="s">
        <v>47</v>
      </c>
      <c r="C16" s="190" t="s">
        <v>144</v>
      </c>
      <c r="D16" s="194">
        <v>1</v>
      </c>
      <c r="E16" s="194" t="s">
        <v>109</v>
      </c>
      <c r="F16" s="194">
        <v>23080</v>
      </c>
      <c r="G16" s="194" t="s">
        <v>108</v>
      </c>
      <c r="H16" s="194">
        <v>23080</v>
      </c>
      <c r="I16" s="194" t="s">
        <v>109</v>
      </c>
      <c r="J16" s="196">
        <v>23550</v>
      </c>
      <c r="K16" s="197">
        <f t="shared" ref="K16:K20" si="1">J16-H16</f>
        <v>470</v>
      </c>
      <c r="L16" s="198">
        <v>0.5</v>
      </c>
      <c r="M16" s="194" t="s">
        <v>109</v>
      </c>
      <c r="N16" s="196"/>
      <c r="O16" s="197"/>
      <c r="P16" s="198"/>
      <c r="Q16" s="199"/>
      <c r="R16" s="2"/>
      <c r="S16" s="2"/>
      <c r="T16" s="3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5"/>
      <c r="AF16" s="184"/>
      <c r="AG16" s="2"/>
    </row>
    <row r="17" spans="1:33" ht="18" customHeight="1">
      <c r="A17" s="192" t="s">
        <v>71</v>
      </c>
      <c r="B17" s="192" t="s">
        <v>72</v>
      </c>
      <c r="C17" s="190" t="s">
        <v>145</v>
      </c>
      <c r="D17" s="194">
        <v>1</v>
      </c>
      <c r="E17" s="195" t="s">
        <v>111</v>
      </c>
      <c r="F17" s="194">
        <v>19970</v>
      </c>
      <c r="G17" s="195" t="s">
        <v>111</v>
      </c>
      <c r="H17" s="194">
        <v>19970</v>
      </c>
      <c r="I17" s="195" t="s">
        <v>111</v>
      </c>
      <c r="J17" s="196">
        <v>20360</v>
      </c>
      <c r="K17" s="197">
        <f t="shared" si="1"/>
        <v>390</v>
      </c>
      <c r="L17" s="198">
        <v>0.5</v>
      </c>
      <c r="M17" s="195" t="s">
        <v>111</v>
      </c>
      <c r="N17" s="196"/>
      <c r="O17" s="197"/>
      <c r="P17" s="200"/>
      <c r="Q17" s="199"/>
      <c r="R17" s="2"/>
      <c r="S17" s="2"/>
      <c r="T17" s="3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184"/>
      <c r="AF17" s="184"/>
      <c r="AG17" s="2"/>
    </row>
    <row r="18" spans="1:33" ht="18" customHeight="1">
      <c r="A18" s="192" t="s">
        <v>75</v>
      </c>
      <c r="B18" s="192" t="s">
        <v>48</v>
      </c>
      <c r="C18" s="190" t="s">
        <v>145</v>
      </c>
      <c r="D18" s="194">
        <v>1</v>
      </c>
      <c r="E18" s="194" t="s">
        <v>111</v>
      </c>
      <c r="F18" s="194">
        <v>18060</v>
      </c>
      <c r="G18" s="194" t="s">
        <v>111</v>
      </c>
      <c r="H18" s="194">
        <v>18060</v>
      </c>
      <c r="I18" s="194" t="s">
        <v>111</v>
      </c>
      <c r="J18" s="196">
        <v>18440</v>
      </c>
      <c r="K18" s="197">
        <f t="shared" si="1"/>
        <v>380</v>
      </c>
      <c r="L18" s="198">
        <v>0.5</v>
      </c>
      <c r="M18" s="194" t="s">
        <v>111</v>
      </c>
      <c r="N18" s="196"/>
      <c r="O18" s="197"/>
      <c r="P18" s="197"/>
      <c r="Q18" s="199"/>
      <c r="R18" s="2"/>
      <c r="S18" s="2"/>
      <c r="T18" s="2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184"/>
      <c r="AF18" s="184"/>
      <c r="AG18" s="2"/>
    </row>
    <row r="19" spans="1:33" ht="18" customHeight="1">
      <c r="A19" s="192" t="s">
        <v>87</v>
      </c>
      <c r="B19" s="192" t="s">
        <v>38</v>
      </c>
      <c r="C19" s="190" t="s">
        <v>146</v>
      </c>
      <c r="D19" s="194">
        <v>1</v>
      </c>
      <c r="E19" s="194" t="s">
        <v>110</v>
      </c>
      <c r="F19" s="194">
        <v>13760</v>
      </c>
      <c r="G19" s="194" t="s">
        <v>110</v>
      </c>
      <c r="H19" s="194">
        <v>13760</v>
      </c>
      <c r="I19" s="194" t="s">
        <v>110</v>
      </c>
      <c r="J19" s="196">
        <v>14030</v>
      </c>
      <c r="K19" s="197">
        <f t="shared" si="1"/>
        <v>270</v>
      </c>
      <c r="L19" s="198">
        <v>0.5</v>
      </c>
      <c r="M19" s="194" t="s">
        <v>110</v>
      </c>
      <c r="N19" s="196"/>
      <c r="O19" s="197"/>
      <c r="P19" s="197"/>
      <c r="Q19" s="199"/>
      <c r="R19" s="2"/>
      <c r="S19" s="2"/>
      <c r="T19" s="2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2"/>
    </row>
    <row r="20" spans="1:33" ht="18" customHeight="1">
      <c r="A20" s="192" t="s">
        <v>64</v>
      </c>
      <c r="B20" s="192" t="s">
        <v>139</v>
      </c>
      <c r="C20" s="189" t="s">
        <v>142</v>
      </c>
      <c r="D20" s="194">
        <v>1</v>
      </c>
      <c r="E20" s="194" t="s">
        <v>103</v>
      </c>
      <c r="F20" s="194">
        <v>23550</v>
      </c>
      <c r="G20" s="194" t="s">
        <v>103</v>
      </c>
      <c r="H20" s="194">
        <v>23550</v>
      </c>
      <c r="I20" s="194" t="s">
        <v>103</v>
      </c>
      <c r="J20" s="196">
        <v>24010</v>
      </c>
      <c r="K20" s="197">
        <f t="shared" si="1"/>
        <v>460</v>
      </c>
      <c r="L20" s="198">
        <v>0.5</v>
      </c>
      <c r="M20" s="194" t="s">
        <v>103</v>
      </c>
      <c r="N20" s="196"/>
      <c r="O20" s="197"/>
      <c r="P20" s="197"/>
      <c r="Q20" s="199"/>
      <c r="R20" s="2"/>
      <c r="S20" s="2"/>
      <c r="T20" s="2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2"/>
    </row>
    <row r="21" spans="1:33" ht="16.5" customHeight="1">
      <c r="A21" s="302" t="s">
        <v>1</v>
      </c>
      <c r="B21" s="302"/>
      <c r="C21" s="188"/>
      <c r="D21" s="132">
        <f>SUM(D9:D20)</f>
        <v>12</v>
      </c>
      <c r="E21" s="133"/>
      <c r="F21" s="132">
        <f>SUM(F9:F20)</f>
        <v>276610</v>
      </c>
      <c r="G21" s="134"/>
      <c r="H21" s="132">
        <f>SUM(H9:H20)</f>
        <v>276610</v>
      </c>
      <c r="I21" s="133"/>
      <c r="J21" s="132"/>
      <c r="K21" s="132">
        <f>SUM(K9:K20)</f>
        <v>5410</v>
      </c>
      <c r="L21" s="132"/>
      <c r="M21" s="133"/>
      <c r="N21" s="132"/>
      <c r="O21" s="132">
        <f>SUM(O9:O20)</f>
        <v>1160</v>
      </c>
      <c r="P21" s="132"/>
      <c r="Q21" s="135"/>
      <c r="R21" s="2"/>
      <c r="S21" s="2"/>
      <c r="T21" s="48"/>
      <c r="U21" s="41"/>
      <c r="V21" s="41"/>
      <c r="W21" s="41"/>
      <c r="X21" s="41"/>
      <c r="Y21" s="41"/>
      <c r="Z21" s="41"/>
      <c r="AA21" s="41"/>
      <c r="AB21" s="2"/>
      <c r="AC21" s="2"/>
      <c r="AD21" s="2"/>
      <c r="AE21" s="2"/>
      <c r="AF21" s="2"/>
    </row>
    <row r="22" spans="1:33" ht="21" customHeight="1">
      <c r="A22" s="136"/>
      <c r="B22" s="136"/>
      <c r="C22" s="136"/>
      <c r="D22" s="136"/>
      <c r="E22" s="136"/>
      <c r="F22" s="136"/>
      <c r="G22" s="136"/>
      <c r="H22" s="136"/>
      <c r="I22" s="137"/>
      <c r="J22" s="137"/>
      <c r="K22" s="137"/>
      <c r="L22" s="137"/>
      <c r="M22" s="137"/>
      <c r="N22" s="137"/>
      <c r="O22" s="137"/>
      <c r="P22" s="137"/>
      <c r="Q22" s="137"/>
      <c r="R22" s="2"/>
      <c r="S22" s="2"/>
      <c r="T22" s="48"/>
      <c r="U22" s="41"/>
      <c r="V22" s="41"/>
      <c r="W22" s="41"/>
      <c r="X22" s="41"/>
      <c r="Y22" s="41"/>
      <c r="Z22" s="41"/>
      <c r="AA22" s="41"/>
      <c r="AB22" s="2"/>
      <c r="AC22" s="2"/>
      <c r="AD22" s="2"/>
      <c r="AE22" s="2"/>
      <c r="AF22" s="2"/>
    </row>
    <row r="23" spans="1:33" ht="21" customHeight="1">
      <c r="A23" s="138" t="s">
        <v>130</v>
      </c>
      <c r="B23" s="136"/>
      <c r="C23" s="136"/>
      <c r="D23" s="136"/>
      <c r="E23" s="136"/>
      <c r="F23" s="136"/>
      <c r="G23" s="136"/>
      <c r="H23" s="136"/>
      <c r="I23" s="305" t="s">
        <v>46</v>
      </c>
      <c r="J23" s="306"/>
      <c r="K23" s="141">
        <f>K21+O21</f>
        <v>6570</v>
      </c>
      <c r="L23" s="142"/>
      <c r="M23" s="142"/>
      <c r="N23" s="143"/>
      <c r="O23" s="137"/>
      <c r="P23" s="137"/>
      <c r="Q23" s="137"/>
      <c r="R23" s="48"/>
      <c r="S23" s="41"/>
      <c r="T23" s="41"/>
      <c r="U23" s="41"/>
      <c r="V23" s="41"/>
      <c r="W23" s="41"/>
      <c r="X23" s="41"/>
      <c r="Y23" s="41"/>
      <c r="Z23" s="2"/>
      <c r="AA23" s="2"/>
      <c r="AB23" s="2"/>
      <c r="AC23" s="2"/>
      <c r="AD23" s="2"/>
    </row>
    <row r="24" spans="1:33" ht="21" customHeight="1">
      <c r="A24" s="138"/>
      <c r="B24" s="136"/>
      <c r="C24" s="136"/>
      <c r="D24" s="136"/>
      <c r="E24" s="136"/>
      <c r="F24" s="136"/>
      <c r="G24" s="136"/>
      <c r="H24" s="136"/>
      <c r="I24" s="139"/>
      <c r="J24" s="140"/>
      <c r="K24" s="144"/>
      <c r="L24" s="144"/>
      <c r="M24" s="144"/>
      <c r="N24" s="143"/>
      <c r="O24" s="137"/>
      <c r="P24" s="137"/>
      <c r="Q24" s="137"/>
      <c r="R24" s="48"/>
      <c r="S24" s="41"/>
      <c r="T24" s="41"/>
      <c r="U24" s="41"/>
      <c r="V24" s="41"/>
      <c r="W24" s="41"/>
      <c r="X24" s="41"/>
      <c r="Y24" s="41"/>
      <c r="Z24" s="2"/>
      <c r="AA24" s="2"/>
      <c r="AB24" s="2"/>
      <c r="AC24" s="2"/>
      <c r="AD24" s="2"/>
    </row>
    <row r="25" spans="1:33" ht="21" customHeight="1">
      <c r="A25" s="145"/>
      <c r="B25" s="145"/>
      <c r="C25" s="145"/>
      <c r="D25" s="146">
        <v>12</v>
      </c>
      <c r="E25" s="159" t="s">
        <v>115</v>
      </c>
      <c r="F25" s="146">
        <v>15</v>
      </c>
      <c r="G25" s="185" t="s">
        <v>50</v>
      </c>
      <c r="H25" s="148">
        <f>D21*15/100</f>
        <v>1.8</v>
      </c>
      <c r="I25" s="149"/>
      <c r="J25" s="150" t="s">
        <v>56</v>
      </c>
      <c r="K25" s="151"/>
      <c r="L25" s="151"/>
      <c r="M25" s="151"/>
      <c r="N25" s="152"/>
      <c r="O25" s="152"/>
      <c r="P25" s="137"/>
      <c r="Q25" s="137"/>
    </row>
    <row r="26" spans="1:33" ht="21" customHeight="1">
      <c r="A26" s="145"/>
      <c r="B26" s="145"/>
      <c r="C26" s="145"/>
      <c r="D26" s="303">
        <v>100</v>
      </c>
      <c r="E26" s="303"/>
      <c r="F26" s="303"/>
      <c r="G26" s="150"/>
      <c r="H26" s="153"/>
      <c r="I26" s="304" t="s">
        <v>85</v>
      </c>
      <c r="J26" s="304"/>
      <c r="K26" s="304"/>
      <c r="L26" s="304"/>
      <c r="M26" s="304"/>
      <c r="N26" s="149" t="s">
        <v>5</v>
      </c>
      <c r="O26" s="149" t="s">
        <v>86</v>
      </c>
      <c r="P26" s="137"/>
      <c r="Q26" s="137"/>
    </row>
    <row r="27" spans="1:33" ht="18.75">
      <c r="B27" s="2"/>
      <c r="C27" s="2"/>
      <c r="D27" s="2"/>
      <c r="E27" s="2"/>
      <c r="F27" s="2"/>
      <c r="G27" s="2"/>
      <c r="H27" s="2"/>
      <c r="I27" s="2"/>
      <c r="J27" s="2"/>
    </row>
    <row r="28" spans="1:33" ht="18.75">
      <c r="B28" s="2"/>
      <c r="C28" s="2"/>
      <c r="D28" s="2"/>
      <c r="E28" s="2"/>
      <c r="F28" s="2"/>
      <c r="G28" s="2"/>
      <c r="H28" s="2"/>
      <c r="I28" s="2"/>
      <c r="J28" s="2"/>
    </row>
    <row r="29" spans="1:33" ht="18.75">
      <c r="B29" s="2"/>
      <c r="C29" s="2"/>
      <c r="D29" s="2"/>
      <c r="E29" s="2"/>
      <c r="F29" s="2"/>
      <c r="G29" s="2"/>
      <c r="H29" s="2"/>
      <c r="I29" s="2"/>
      <c r="J29" s="2"/>
    </row>
    <row r="30" spans="1:33" ht="18.75">
      <c r="B30" s="2"/>
      <c r="C30" s="2"/>
      <c r="D30" s="2"/>
      <c r="E30" s="2"/>
      <c r="F30" s="2"/>
      <c r="G30" s="2"/>
      <c r="H30" s="2"/>
      <c r="I30" s="2"/>
      <c r="J30" s="2"/>
    </row>
    <row r="31" spans="1:33" ht="18.75">
      <c r="B31" s="2"/>
      <c r="C31" s="2"/>
      <c r="D31" s="2"/>
      <c r="E31" s="2"/>
      <c r="F31" s="2"/>
      <c r="G31" s="2"/>
      <c r="H31" s="2"/>
      <c r="I31" s="2"/>
      <c r="J31" s="2"/>
    </row>
    <row r="32" spans="1:33" ht="18.75">
      <c r="B32" s="2"/>
      <c r="C32" s="2"/>
      <c r="D32" s="2"/>
      <c r="E32" s="2"/>
      <c r="F32" s="2"/>
      <c r="G32" s="2"/>
      <c r="H32" s="2"/>
      <c r="I32" s="2"/>
      <c r="J32" s="2"/>
    </row>
    <row r="33" spans="2:10" ht="18.75">
      <c r="B33" s="2"/>
      <c r="C33" s="2"/>
      <c r="D33" s="2"/>
      <c r="E33" s="2"/>
      <c r="F33" s="2"/>
      <c r="G33" s="2"/>
      <c r="H33" s="2"/>
      <c r="I33" s="2"/>
      <c r="J33" s="2"/>
    </row>
    <row r="34" spans="2:10" ht="18.75">
      <c r="B34" s="2"/>
      <c r="C34" s="2"/>
      <c r="D34" s="2"/>
      <c r="E34" s="2"/>
      <c r="F34" s="2"/>
      <c r="G34" s="2"/>
      <c r="H34" s="2"/>
      <c r="I34" s="2"/>
      <c r="J34" s="2"/>
    </row>
    <row r="35" spans="2:10" ht="18.75">
      <c r="B35" s="2"/>
      <c r="C35" s="2"/>
      <c r="D35" s="2"/>
      <c r="E35" s="2"/>
      <c r="F35" s="2"/>
      <c r="G35" s="2"/>
      <c r="H35" s="2"/>
      <c r="I35" s="2"/>
      <c r="J35" s="2"/>
    </row>
    <row r="36" spans="2:10" ht="18.75">
      <c r="B36" s="2"/>
      <c r="C36" s="2"/>
      <c r="D36" s="2"/>
      <c r="E36" s="2"/>
      <c r="F36" s="2"/>
      <c r="G36" s="2"/>
      <c r="H36" s="2"/>
      <c r="I36" s="2"/>
      <c r="J36" s="2"/>
    </row>
    <row r="37" spans="2:10" ht="18.75">
      <c r="B37" s="2"/>
      <c r="C37" s="2"/>
      <c r="D37" s="2"/>
      <c r="E37" s="2"/>
      <c r="F37" s="2"/>
      <c r="G37" s="2"/>
      <c r="H37" s="2"/>
      <c r="I37" s="2"/>
      <c r="J37" s="2"/>
    </row>
    <row r="38" spans="2:10" ht="18.75">
      <c r="B38" s="2"/>
      <c r="C38" s="2"/>
      <c r="D38" s="2"/>
      <c r="E38" s="2"/>
      <c r="F38" s="2"/>
      <c r="G38" s="2"/>
      <c r="H38" s="2"/>
      <c r="I38" s="2"/>
      <c r="J38" s="2"/>
    </row>
    <row r="39" spans="2:10" ht="18.75">
      <c r="B39" s="2"/>
      <c r="C39" s="2"/>
      <c r="D39" s="2"/>
      <c r="E39" s="2"/>
      <c r="F39" s="2"/>
      <c r="G39" s="2"/>
      <c r="H39" s="2"/>
      <c r="I39" s="2"/>
      <c r="J39" s="2"/>
    </row>
    <row r="40" spans="2:10" ht="18.75">
      <c r="B40" s="2"/>
      <c r="C40" s="2"/>
      <c r="D40" s="2"/>
      <c r="E40" s="2"/>
      <c r="F40" s="2"/>
      <c r="G40" s="2"/>
      <c r="H40" s="2"/>
      <c r="I40" s="2"/>
      <c r="J40" s="2"/>
    </row>
    <row r="41" spans="2:10" ht="18.75">
      <c r="B41" s="2"/>
      <c r="C41" s="2"/>
      <c r="D41" s="2"/>
      <c r="E41" s="2"/>
      <c r="F41" s="2"/>
      <c r="G41" s="2"/>
      <c r="H41" s="2"/>
      <c r="I41" s="2"/>
      <c r="J41" s="2"/>
    </row>
    <row r="42" spans="2:10" ht="18.75">
      <c r="B42" s="2"/>
      <c r="C42" s="2"/>
      <c r="D42" s="2"/>
      <c r="E42" s="2"/>
      <c r="F42" s="2"/>
      <c r="G42" s="2"/>
      <c r="H42" s="2"/>
      <c r="I42" s="2"/>
      <c r="J42" s="2"/>
    </row>
    <row r="43" spans="2:10" ht="18.75">
      <c r="B43" s="2"/>
      <c r="C43" s="2"/>
      <c r="D43" s="2"/>
      <c r="E43" s="2"/>
      <c r="F43" s="2"/>
      <c r="G43" s="2"/>
      <c r="H43" s="2"/>
      <c r="I43" s="2"/>
      <c r="J43" s="2"/>
    </row>
    <row r="44" spans="2:10" ht="18.75">
      <c r="B44" s="2"/>
      <c r="C44" s="2"/>
      <c r="D44" s="2"/>
      <c r="E44" s="2"/>
      <c r="F44" s="2"/>
      <c r="G44" s="2"/>
      <c r="H44" s="2"/>
      <c r="I44" s="2"/>
      <c r="J44" s="2"/>
    </row>
    <row r="45" spans="2:10" ht="18.75">
      <c r="B45" s="2"/>
      <c r="C45" s="2"/>
      <c r="D45" s="2"/>
      <c r="E45" s="2"/>
      <c r="F45" s="2"/>
      <c r="G45" s="2"/>
      <c r="H45" s="2"/>
      <c r="I45" s="2"/>
      <c r="J45" s="2"/>
    </row>
    <row r="46" spans="2:10" ht="18.75">
      <c r="B46" s="2"/>
      <c r="C46" s="2"/>
      <c r="D46" s="2"/>
      <c r="E46" s="2"/>
      <c r="F46" s="2"/>
      <c r="G46" s="2"/>
      <c r="H46" s="2"/>
      <c r="I46" s="2"/>
      <c r="J46" s="2"/>
    </row>
    <row r="47" spans="2:10" ht="18.75">
      <c r="B47" s="2"/>
      <c r="C47" s="2"/>
      <c r="D47" s="2"/>
      <c r="E47" s="2"/>
      <c r="F47" s="2"/>
      <c r="G47" s="2"/>
      <c r="H47" s="2"/>
      <c r="I47" s="2"/>
      <c r="J47" s="2"/>
    </row>
    <row r="48" spans="2:10" ht="18.75">
      <c r="B48" s="2"/>
      <c r="C48" s="2"/>
      <c r="D48" s="2"/>
      <c r="E48" s="2"/>
      <c r="F48" s="2"/>
      <c r="G48" s="2"/>
      <c r="H48" s="2"/>
      <c r="I48" s="2"/>
      <c r="J48" s="2"/>
    </row>
    <row r="49" spans="2:10" ht="18.75">
      <c r="B49" s="2"/>
      <c r="C49" s="2"/>
      <c r="D49" s="2"/>
      <c r="E49" s="2"/>
      <c r="F49" s="2"/>
      <c r="G49" s="2"/>
      <c r="H49" s="2"/>
      <c r="I49" s="2"/>
      <c r="J49" s="2"/>
    </row>
    <row r="50" spans="2:10" ht="18.75">
      <c r="B50" s="2"/>
      <c r="C50" s="2"/>
      <c r="D50" s="2"/>
      <c r="E50" s="2"/>
      <c r="F50" s="2"/>
      <c r="G50" s="2"/>
      <c r="H50" s="2"/>
      <c r="I50" s="2"/>
      <c r="J50" s="2"/>
    </row>
    <row r="51" spans="2:10" ht="18.75">
      <c r="B51" s="2"/>
      <c r="C51" s="2"/>
      <c r="D51" s="2"/>
      <c r="E51" s="2"/>
      <c r="F51" s="2"/>
      <c r="G51" s="2"/>
      <c r="H51" s="2"/>
      <c r="I51" s="2"/>
      <c r="J51" s="2"/>
    </row>
    <row r="52" spans="2:10" ht="18.75">
      <c r="B52" s="2"/>
      <c r="C52" s="2"/>
      <c r="D52" s="2"/>
      <c r="E52" s="2"/>
      <c r="F52" s="2"/>
      <c r="G52" s="2"/>
      <c r="H52" s="2"/>
      <c r="I52" s="2"/>
      <c r="J52" s="2"/>
    </row>
    <row r="53" spans="2:10" ht="18.75">
      <c r="B53" s="2"/>
      <c r="C53" s="2"/>
      <c r="D53" s="2"/>
      <c r="E53" s="2"/>
      <c r="F53" s="2"/>
      <c r="G53" s="2"/>
      <c r="H53" s="2"/>
      <c r="I53" s="2"/>
      <c r="J53" s="2"/>
    </row>
    <row r="54" spans="2:10" ht="18.75">
      <c r="B54" s="2"/>
      <c r="C54" s="2"/>
      <c r="D54" s="2"/>
      <c r="E54" s="2"/>
      <c r="F54" s="2"/>
      <c r="G54" s="2"/>
      <c r="H54" s="2"/>
      <c r="I54" s="2"/>
      <c r="J54" s="2"/>
    </row>
    <row r="55" spans="2:10" ht="18.75">
      <c r="B55" s="2"/>
      <c r="C55" s="2"/>
      <c r="D55" s="2"/>
      <c r="E55" s="2"/>
      <c r="F55" s="2"/>
      <c r="G55" s="2"/>
      <c r="H55" s="2"/>
      <c r="I55" s="2"/>
      <c r="J55" s="2"/>
    </row>
    <row r="56" spans="2:10" ht="18.75">
      <c r="B56" s="2"/>
      <c r="C56" s="2"/>
      <c r="D56" s="2"/>
      <c r="E56" s="2"/>
      <c r="F56" s="2"/>
      <c r="G56" s="2"/>
      <c r="H56" s="2"/>
      <c r="I56" s="2"/>
      <c r="J56" s="2"/>
    </row>
    <row r="57" spans="2:10" ht="18.75">
      <c r="B57" s="2"/>
      <c r="C57" s="2"/>
      <c r="D57" s="2"/>
      <c r="E57" s="2"/>
      <c r="F57" s="2"/>
      <c r="G57" s="2"/>
      <c r="H57" s="2"/>
      <c r="I57" s="2"/>
      <c r="J57" s="2"/>
    </row>
    <row r="58" spans="2:10" ht="18.75">
      <c r="B58" s="2"/>
      <c r="C58" s="2"/>
      <c r="D58" s="2"/>
      <c r="E58" s="2"/>
      <c r="F58" s="2"/>
      <c r="G58" s="2"/>
      <c r="H58" s="2"/>
      <c r="I58" s="2"/>
      <c r="J58" s="2"/>
    </row>
    <row r="59" spans="2:10" ht="18.75">
      <c r="B59" s="2"/>
      <c r="C59" s="2"/>
      <c r="D59" s="2"/>
      <c r="E59" s="2"/>
      <c r="F59" s="2"/>
      <c r="G59" s="2"/>
      <c r="H59" s="2"/>
      <c r="I59" s="2"/>
      <c r="J59" s="2"/>
    </row>
    <row r="60" spans="2:10" ht="18.75">
      <c r="B60" s="2"/>
      <c r="C60" s="2"/>
      <c r="D60" s="2"/>
      <c r="E60" s="2"/>
      <c r="F60" s="2"/>
      <c r="G60" s="2"/>
      <c r="H60" s="2"/>
      <c r="I60" s="2"/>
      <c r="J60" s="2"/>
    </row>
    <row r="61" spans="2:10" ht="18.75">
      <c r="B61" s="2"/>
      <c r="C61" s="2"/>
      <c r="D61" s="2"/>
      <c r="E61" s="2"/>
      <c r="F61" s="2"/>
      <c r="G61" s="2"/>
      <c r="H61" s="2"/>
      <c r="I61" s="2"/>
      <c r="J61" s="2"/>
    </row>
    <row r="62" spans="2:10" ht="18.75">
      <c r="B62" s="2"/>
      <c r="C62" s="2"/>
      <c r="D62" s="2"/>
      <c r="E62" s="2"/>
      <c r="F62" s="2"/>
      <c r="G62" s="2"/>
      <c r="H62" s="2"/>
      <c r="I62" s="2"/>
      <c r="J62" s="2"/>
    </row>
    <row r="63" spans="2:10" ht="18.75">
      <c r="B63" s="2"/>
      <c r="C63" s="2"/>
      <c r="D63" s="2"/>
      <c r="E63" s="2"/>
      <c r="F63" s="2"/>
      <c r="G63" s="2"/>
      <c r="H63" s="2"/>
      <c r="I63" s="2"/>
      <c r="J63" s="2"/>
    </row>
    <row r="64" spans="2:10" ht="18.75">
      <c r="B64" s="2"/>
      <c r="C64" s="2"/>
      <c r="D64" s="2"/>
      <c r="E64" s="2"/>
      <c r="F64" s="2"/>
      <c r="G64" s="2"/>
      <c r="H64" s="2"/>
      <c r="I64" s="2"/>
      <c r="J64" s="2"/>
    </row>
    <row r="65" spans="1:33" ht="18.75">
      <c r="B65" s="2"/>
      <c r="C65" s="2"/>
      <c r="D65" s="2"/>
      <c r="E65" s="2"/>
      <c r="F65" s="2"/>
      <c r="G65" s="2"/>
      <c r="H65" s="2"/>
      <c r="I65" s="2"/>
      <c r="J65" s="2"/>
    </row>
    <row r="66" spans="1:33" ht="18.75">
      <c r="B66" s="2"/>
      <c r="C66" s="2"/>
      <c r="D66" s="2"/>
      <c r="E66" s="2"/>
      <c r="F66" s="2"/>
      <c r="G66" s="2"/>
      <c r="H66" s="2"/>
      <c r="I66" s="2"/>
      <c r="J66" s="2"/>
    </row>
    <row r="67" spans="1:33" ht="18.75">
      <c r="B67" s="2"/>
      <c r="C67" s="2"/>
      <c r="D67" s="2"/>
      <c r="E67" s="2"/>
      <c r="F67" s="2"/>
      <c r="G67" s="2"/>
      <c r="H67" s="2"/>
      <c r="I67" s="2"/>
      <c r="J67" s="2"/>
    </row>
    <row r="68" spans="1:33" ht="18.75">
      <c r="B68" s="2"/>
      <c r="C68" s="2"/>
      <c r="D68" s="2"/>
      <c r="E68" s="2"/>
      <c r="F68" s="2"/>
      <c r="G68" s="2"/>
      <c r="H68" s="2"/>
      <c r="I68" s="2"/>
      <c r="J68" s="2"/>
    </row>
    <row r="69" spans="1:33" ht="18.75">
      <c r="B69" s="2"/>
      <c r="C69" s="2"/>
      <c r="D69" s="2"/>
      <c r="E69" s="2"/>
      <c r="F69" s="2"/>
      <c r="G69" s="2"/>
      <c r="H69" s="2"/>
      <c r="I69" s="2"/>
      <c r="J69" s="2"/>
    </row>
    <row r="70" spans="1:33" ht="18.75">
      <c r="B70" s="2"/>
      <c r="C70" s="2"/>
      <c r="D70" s="2"/>
      <c r="E70" s="2"/>
      <c r="F70" s="2"/>
      <c r="G70" s="2"/>
      <c r="H70" s="2"/>
      <c r="I70" s="2"/>
      <c r="J70" s="2"/>
    </row>
    <row r="71" spans="1:33" ht="18.75">
      <c r="B71" s="2"/>
      <c r="C71" s="2"/>
      <c r="D71" s="2"/>
      <c r="E71" s="2"/>
      <c r="F71" s="2"/>
      <c r="G71" s="2"/>
      <c r="H71" s="2"/>
      <c r="I71" s="2"/>
      <c r="J71" s="2"/>
    </row>
    <row r="72" spans="1:33" ht="18.75">
      <c r="B72" s="2"/>
      <c r="C72" s="2"/>
      <c r="D72" s="2"/>
      <c r="E72" s="2"/>
      <c r="F72" s="2"/>
      <c r="G72" s="2"/>
      <c r="H72" s="2"/>
      <c r="I72" s="2"/>
      <c r="J72" s="2"/>
    </row>
    <row r="73" spans="1:33" ht="18.75">
      <c r="B73" s="2"/>
      <c r="C73" s="2"/>
      <c r="D73" s="2"/>
      <c r="E73" s="2"/>
      <c r="F73" s="2"/>
      <c r="G73" s="2"/>
      <c r="H73" s="2"/>
      <c r="I73" s="2"/>
      <c r="J73" s="2"/>
    </row>
    <row r="74" spans="1:33" ht="18.75">
      <c r="B74" s="2"/>
      <c r="C74" s="2"/>
      <c r="D74" s="2"/>
      <c r="E74" s="2"/>
      <c r="F74" s="2"/>
      <c r="G74" s="2"/>
      <c r="H74" s="2"/>
      <c r="I74" s="2"/>
      <c r="J74" s="2"/>
    </row>
    <row r="75" spans="1:33" ht="18.75">
      <c r="B75" s="2"/>
      <c r="C75" s="2"/>
      <c r="D75" s="2"/>
      <c r="E75" s="2"/>
      <c r="F75" s="2"/>
      <c r="G75" s="2"/>
      <c r="H75" s="2"/>
      <c r="I75" s="2"/>
      <c r="J75" s="2"/>
    </row>
    <row r="76" spans="1:33" ht="2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2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2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2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2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2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2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2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2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2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2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2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2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2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2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2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2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2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2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2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2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2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2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2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2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2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2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2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2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2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2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2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2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2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2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2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2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2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2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2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2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2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2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2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2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2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2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2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2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2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2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2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2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2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2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2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2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2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2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2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2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2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2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2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2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2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2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2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2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2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2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2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2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2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2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2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2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2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2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2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2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2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2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2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2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2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2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2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2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2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2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2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2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2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2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2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2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2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2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2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2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2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2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2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2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2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2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2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2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2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2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2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2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2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2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2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2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2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2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2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2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2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2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2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2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2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2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2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2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2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2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2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2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2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2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2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2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2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2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2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2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2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2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2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2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2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2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2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2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2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2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2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2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2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2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2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2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2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2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2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2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2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2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2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2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2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2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2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2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2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2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2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2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2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2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2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2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2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2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2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2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2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2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2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2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2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2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2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2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2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2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2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2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2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2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2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2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2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2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2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2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2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2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2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2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2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2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2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2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2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2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2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2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2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2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2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2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2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2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2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2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2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2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2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2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2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2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2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2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2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2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2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2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2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2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2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2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2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2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2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2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2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2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2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2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2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2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2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2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2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2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2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2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33" ht="2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33" ht="2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33" ht="2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33" ht="2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33" ht="2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33" ht="2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33" ht="2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33" ht="2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33" ht="2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33" ht="2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33" ht="2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2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2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2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2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2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2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2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2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2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2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2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2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2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2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2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2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2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2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2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2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2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2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2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2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2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2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2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2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2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2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2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2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2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2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2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2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2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2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2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2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2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2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2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2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2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2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2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2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2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2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2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2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2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2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2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2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2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2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2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2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2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2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2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2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2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2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2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2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2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2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2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2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2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2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2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2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2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2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2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2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2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2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2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2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2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2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2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2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2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2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2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2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2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2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2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2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2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2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2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2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2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2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2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2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2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2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2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2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2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2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2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2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2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2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2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2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2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2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2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2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2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2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2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2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2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2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2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2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2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2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2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2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2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2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2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2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2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2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2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2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2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2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2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2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2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2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2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2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2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2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2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2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2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2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2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2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2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2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2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2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2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2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2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2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2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2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2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2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2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2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2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2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2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2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2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2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2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2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2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2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2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2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2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2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2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2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2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2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2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2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2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2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2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2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2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2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2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2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2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2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2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2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2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2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2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2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2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2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2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2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2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2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2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2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2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2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2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2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2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2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2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2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2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2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2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2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2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2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2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2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2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2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2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2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2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2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2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2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2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2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2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2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2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2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2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2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2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2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2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2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2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2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2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2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2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2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2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2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2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2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2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2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2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2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2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2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2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2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2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2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2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2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2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2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2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2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2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2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2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2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2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2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2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2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2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2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2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2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2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2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2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2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2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2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2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2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2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2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2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2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2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2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2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2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2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2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2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2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2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2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2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2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2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2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2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2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2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2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2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2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2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2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2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2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2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2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</sheetData>
  <mergeCells count="28">
    <mergeCell ref="A3:Q3"/>
    <mergeCell ref="A4:Q4"/>
    <mergeCell ref="A5:A8"/>
    <mergeCell ref="B5:B8"/>
    <mergeCell ref="E5:F5"/>
    <mergeCell ref="G5:H5"/>
    <mergeCell ref="I5:L5"/>
    <mergeCell ref="M5:P5"/>
    <mergeCell ref="E6:F6"/>
    <mergeCell ref="G6:H6"/>
    <mergeCell ref="C5:C8"/>
    <mergeCell ref="U17:AD17"/>
    <mergeCell ref="I6:L6"/>
    <mergeCell ref="M6:P6"/>
    <mergeCell ref="E7:F7"/>
    <mergeCell ref="G7:H7"/>
    <mergeCell ref="I7:L7"/>
    <mergeCell ref="M7:P7"/>
    <mergeCell ref="U11:AD11"/>
    <mergeCell ref="U12:AD12"/>
    <mergeCell ref="U13:AD13"/>
    <mergeCell ref="U14:AD14"/>
    <mergeCell ref="U15:AD15"/>
    <mergeCell ref="U18:AD18"/>
    <mergeCell ref="A21:B21"/>
    <mergeCell ref="I23:J23"/>
    <mergeCell ref="D26:F26"/>
    <mergeCell ref="I26:M26"/>
  </mergeCells>
  <pageMargins left="0.23622047244094491" right="0.19685039370078741" top="0.15748031496062992" bottom="0.15748031496062992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5"/>
  <sheetViews>
    <sheetView tabSelected="1" zoomScale="120" zoomScaleNormal="120" workbookViewId="0">
      <pane ySplit="1" topLeftCell="A2" activePane="bottomLeft" state="frozen"/>
      <selection pane="bottomLeft" activeCell="G19" sqref="G19"/>
    </sheetView>
  </sheetViews>
  <sheetFormatPr defaultRowHeight="13.5"/>
  <cols>
    <col min="1" max="1" width="13.7109375" style="209" customWidth="1"/>
    <col min="2" max="2" width="15.5703125" style="209" customWidth="1"/>
    <col min="3" max="3" width="6" style="209" customWidth="1"/>
    <col min="4" max="4" width="4.42578125" style="209" customWidth="1"/>
    <col min="5" max="5" width="8.42578125" style="209" customWidth="1"/>
    <col min="6" max="6" width="4" style="209" customWidth="1"/>
    <col min="7" max="7" width="8.28515625" style="209" customWidth="1"/>
    <col min="8" max="8" width="6.85546875" style="209" customWidth="1"/>
    <col min="9" max="9" width="3.7109375" style="209" customWidth="1"/>
    <col min="10" max="10" width="4.28515625" style="209" customWidth="1"/>
    <col min="11" max="11" width="7.85546875" style="209" customWidth="1"/>
    <col min="12" max="12" width="4.140625" style="209" customWidth="1"/>
    <col min="13" max="13" width="8.5703125" style="209" customWidth="1"/>
    <col min="14" max="14" width="4.28515625" style="209" customWidth="1"/>
    <col min="15" max="15" width="8.42578125" style="209" customWidth="1"/>
    <col min="16" max="16" width="6.85546875" style="209" customWidth="1"/>
    <col min="17" max="18" width="4.140625" style="209" customWidth="1"/>
    <col min="19" max="19" width="6.28515625" style="209" customWidth="1"/>
    <col min="20" max="20" width="7" style="209" customWidth="1"/>
    <col min="21" max="21" width="4.140625" style="209" customWidth="1"/>
    <col min="22" max="22" width="3.7109375" style="209" customWidth="1"/>
    <col min="23" max="23" width="4" style="209" customWidth="1"/>
    <col min="24" max="24" width="5.7109375" style="209" customWidth="1"/>
    <col min="25" max="16384" width="9.140625" style="209"/>
  </cols>
  <sheetData>
    <row r="1" spans="1:38" ht="18.75">
      <c r="A1" s="241" t="s">
        <v>150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38" ht="18.75">
      <c r="A2" s="241" t="s">
        <v>77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38" ht="36" customHeight="1">
      <c r="A3" s="273" t="s">
        <v>0</v>
      </c>
      <c r="B3" s="363" t="s">
        <v>33</v>
      </c>
      <c r="C3" s="202" t="s">
        <v>5</v>
      </c>
      <c r="D3" s="386" t="s">
        <v>3</v>
      </c>
      <c r="E3" s="387"/>
      <c r="F3" s="386" t="s">
        <v>32</v>
      </c>
      <c r="G3" s="388"/>
      <c r="H3" s="388"/>
      <c r="I3" s="387"/>
      <c r="J3" s="386" t="s">
        <v>3</v>
      </c>
      <c r="K3" s="387"/>
      <c r="L3" s="386" t="s">
        <v>3</v>
      </c>
      <c r="M3" s="387"/>
      <c r="N3" s="389" t="s">
        <v>168</v>
      </c>
      <c r="O3" s="390"/>
      <c r="P3" s="390"/>
      <c r="Q3" s="391"/>
      <c r="R3" s="389" t="s">
        <v>168</v>
      </c>
      <c r="S3" s="390"/>
      <c r="T3" s="390"/>
      <c r="U3" s="391"/>
      <c r="V3" s="395" t="s">
        <v>43</v>
      </c>
      <c r="W3" s="396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</row>
    <row r="4" spans="1:38" ht="15" customHeight="1">
      <c r="A4" s="273"/>
      <c r="B4" s="364"/>
      <c r="C4" s="203" t="s">
        <v>6</v>
      </c>
      <c r="D4" s="380" t="s">
        <v>24</v>
      </c>
      <c r="E4" s="381"/>
      <c r="F4" s="380" t="s">
        <v>9</v>
      </c>
      <c r="G4" s="397"/>
      <c r="H4" s="397"/>
      <c r="I4" s="381"/>
      <c r="J4" s="380" t="s">
        <v>2</v>
      </c>
      <c r="K4" s="381"/>
      <c r="L4" s="380" t="s">
        <v>22</v>
      </c>
      <c r="M4" s="381"/>
      <c r="N4" s="392"/>
      <c r="O4" s="393"/>
      <c r="P4" s="393"/>
      <c r="Q4" s="394"/>
      <c r="R4" s="392"/>
      <c r="S4" s="393"/>
      <c r="T4" s="393"/>
      <c r="U4" s="394"/>
      <c r="V4" s="205" t="s">
        <v>7</v>
      </c>
      <c r="W4" s="205" t="s">
        <v>1</v>
      </c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38" ht="20.25" customHeight="1">
      <c r="A5" s="273"/>
      <c r="B5" s="364"/>
      <c r="C5" s="204" t="s">
        <v>151</v>
      </c>
      <c r="D5" s="366" t="s">
        <v>147</v>
      </c>
      <c r="E5" s="367"/>
      <c r="F5" s="361" t="s">
        <v>152</v>
      </c>
      <c r="G5" s="382"/>
      <c r="H5" s="382"/>
      <c r="I5" s="362"/>
      <c r="J5" s="361" t="s">
        <v>148</v>
      </c>
      <c r="K5" s="362"/>
      <c r="L5" s="361" t="s">
        <v>149</v>
      </c>
      <c r="M5" s="362"/>
      <c r="N5" s="383" t="s">
        <v>153</v>
      </c>
      <c r="O5" s="384"/>
      <c r="P5" s="384"/>
      <c r="Q5" s="385"/>
      <c r="R5" s="383" t="s">
        <v>42</v>
      </c>
      <c r="S5" s="384"/>
      <c r="T5" s="384"/>
      <c r="U5" s="385"/>
      <c r="V5" s="206" t="s">
        <v>25</v>
      </c>
      <c r="W5" s="207" t="s">
        <v>26</v>
      </c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38" ht="18.75">
      <c r="A6" s="273"/>
      <c r="B6" s="365"/>
      <c r="C6" s="78">
        <v>2560</v>
      </c>
      <c r="D6" s="73" t="s">
        <v>4</v>
      </c>
      <c r="E6" s="79" t="s">
        <v>3</v>
      </c>
      <c r="F6" s="79" t="s">
        <v>4</v>
      </c>
      <c r="G6" s="79" t="s">
        <v>3</v>
      </c>
      <c r="H6" s="79" t="s">
        <v>8</v>
      </c>
      <c r="I6" s="79" t="s">
        <v>51</v>
      </c>
      <c r="J6" s="79" t="s">
        <v>4</v>
      </c>
      <c r="K6" s="79" t="s">
        <v>3</v>
      </c>
      <c r="L6" s="75" t="s">
        <v>4</v>
      </c>
      <c r="M6" s="75" t="s">
        <v>3</v>
      </c>
      <c r="N6" s="82" t="s">
        <v>4</v>
      </c>
      <c r="O6" s="82" t="s">
        <v>3</v>
      </c>
      <c r="P6" s="163" t="s">
        <v>8</v>
      </c>
      <c r="Q6" s="79" t="s">
        <v>51</v>
      </c>
      <c r="R6" s="82" t="s">
        <v>4</v>
      </c>
      <c r="S6" s="99" t="s">
        <v>3</v>
      </c>
      <c r="T6" s="83" t="s">
        <v>8</v>
      </c>
      <c r="U6" s="79" t="s">
        <v>51</v>
      </c>
      <c r="V6" s="75">
        <v>60</v>
      </c>
      <c r="W6" s="75" t="s">
        <v>27</v>
      </c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</row>
    <row r="7" spans="1:38" ht="18" customHeight="1">
      <c r="A7" s="84" t="s">
        <v>58</v>
      </c>
      <c r="B7" s="85" t="s">
        <v>59</v>
      </c>
      <c r="C7" s="164">
        <v>1</v>
      </c>
      <c r="D7" s="222" t="s">
        <v>102</v>
      </c>
      <c r="E7" s="171">
        <v>32510</v>
      </c>
      <c r="F7" s="222" t="s">
        <v>102</v>
      </c>
      <c r="G7" s="171">
        <v>33770</v>
      </c>
      <c r="H7" s="178">
        <f>SUM(G7-E7)</f>
        <v>1260</v>
      </c>
      <c r="I7" s="183">
        <v>1</v>
      </c>
      <c r="J7" s="222" t="s">
        <v>102</v>
      </c>
      <c r="K7" s="223">
        <v>33770</v>
      </c>
      <c r="L7" s="164" t="s">
        <v>102</v>
      </c>
      <c r="M7" s="224">
        <v>33770</v>
      </c>
      <c r="N7" s="225" t="s">
        <v>102</v>
      </c>
      <c r="O7" s="226">
        <v>34430</v>
      </c>
      <c r="P7" s="178">
        <f>O7-M7</f>
        <v>660</v>
      </c>
      <c r="Q7" s="183">
        <v>0.5</v>
      </c>
      <c r="R7" s="222" t="s">
        <v>102</v>
      </c>
      <c r="S7" s="226"/>
      <c r="T7" s="178"/>
      <c r="U7" s="183">
        <v>0.5</v>
      </c>
      <c r="V7" s="167"/>
      <c r="W7" s="167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</row>
    <row r="8" spans="1:38" ht="18" customHeight="1">
      <c r="A8" s="88" t="s">
        <v>137</v>
      </c>
      <c r="B8" s="88" t="s">
        <v>154</v>
      </c>
      <c r="C8" s="164">
        <v>1</v>
      </c>
      <c r="D8" s="222" t="s">
        <v>103</v>
      </c>
      <c r="E8" s="171">
        <v>30220</v>
      </c>
      <c r="F8" s="222" t="s">
        <v>103</v>
      </c>
      <c r="G8" s="171">
        <v>30790</v>
      </c>
      <c r="H8" s="178">
        <f t="shared" ref="H8:H18" si="0">SUM(G8-E8)</f>
        <v>570</v>
      </c>
      <c r="I8" s="183">
        <v>0.5</v>
      </c>
      <c r="J8" s="222" t="s">
        <v>103</v>
      </c>
      <c r="K8" s="223">
        <v>30790</v>
      </c>
      <c r="L8" s="164" t="s">
        <v>103</v>
      </c>
      <c r="M8" s="224">
        <v>30790</v>
      </c>
      <c r="N8" s="225" t="s">
        <v>103</v>
      </c>
      <c r="O8" s="226">
        <v>31340</v>
      </c>
      <c r="P8" s="178">
        <f t="shared" ref="P8:P18" si="1">O8-M8</f>
        <v>550</v>
      </c>
      <c r="Q8" s="183">
        <v>0.5</v>
      </c>
      <c r="R8" s="222" t="s">
        <v>103</v>
      </c>
      <c r="S8" s="226"/>
      <c r="T8" s="178"/>
      <c r="U8" s="183">
        <v>0.5</v>
      </c>
      <c r="V8" s="167"/>
      <c r="W8" s="167"/>
      <c r="X8" s="208"/>
      <c r="Y8" s="210" t="s">
        <v>10</v>
      </c>
      <c r="Z8" s="208" t="s">
        <v>11</v>
      </c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</row>
    <row r="9" spans="1:38" ht="18" customHeight="1">
      <c r="A9" s="88" t="s">
        <v>34</v>
      </c>
      <c r="B9" s="88" t="s">
        <v>94</v>
      </c>
      <c r="C9" s="164">
        <v>1</v>
      </c>
      <c r="D9" s="222" t="s">
        <v>103</v>
      </c>
      <c r="E9" s="171">
        <v>24010</v>
      </c>
      <c r="F9" s="222" t="s">
        <v>103</v>
      </c>
      <c r="G9" s="171">
        <v>24490</v>
      </c>
      <c r="H9" s="178">
        <f t="shared" si="0"/>
        <v>480</v>
      </c>
      <c r="I9" s="183">
        <v>0.5</v>
      </c>
      <c r="J9" s="222" t="s">
        <v>103</v>
      </c>
      <c r="K9" s="223">
        <v>24490</v>
      </c>
      <c r="L9" s="164" t="s">
        <v>103</v>
      </c>
      <c r="M9" s="224">
        <v>24490</v>
      </c>
      <c r="N9" s="225" t="s">
        <v>103</v>
      </c>
      <c r="O9" s="226">
        <v>24970</v>
      </c>
      <c r="P9" s="178">
        <f t="shared" si="1"/>
        <v>480</v>
      </c>
      <c r="Q9" s="183">
        <v>0.5</v>
      </c>
      <c r="R9" s="222" t="s">
        <v>103</v>
      </c>
      <c r="S9" s="226"/>
      <c r="T9" s="178"/>
      <c r="U9" s="183">
        <v>0.5</v>
      </c>
      <c r="V9" s="167"/>
      <c r="W9" s="167"/>
      <c r="X9" s="208"/>
      <c r="Y9" s="208"/>
      <c r="Z9" s="368" t="s">
        <v>157</v>
      </c>
      <c r="AA9" s="368"/>
      <c r="AB9" s="368"/>
      <c r="AC9" s="368"/>
      <c r="AD9" s="368"/>
      <c r="AE9" s="368"/>
      <c r="AF9" s="368"/>
      <c r="AG9" s="368"/>
      <c r="AH9" s="368"/>
      <c r="AI9" s="368"/>
      <c r="AJ9" s="211"/>
      <c r="AK9" s="211"/>
      <c r="AL9" s="208"/>
    </row>
    <row r="10" spans="1:38" ht="18" customHeight="1">
      <c r="A10" s="88" t="s">
        <v>63</v>
      </c>
      <c r="B10" s="85" t="s">
        <v>104</v>
      </c>
      <c r="C10" s="164">
        <v>1</v>
      </c>
      <c r="D10" s="222" t="s">
        <v>108</v>
      </c>
      <c r="E10" s="171">
        <v>20440</v>
      </c>
      <c r="F10" s="222" t="s">
        <v>108</v>
      </c>
      <c r="G10" s="171">
        <v>20770</v>
      </c>
      <c r="H10" s="178">
        <f t="shared" si="0"/>
        <v>330</v>
      </c>
      <c r="I10" s="183">
        <v>0.5</v>
      </c>
      <c r="J10" s="222" t="s">
        <v>108</v>
      </c>
      <c r="K10" s="223">
        <v>20770</v>
      </c>
      <c r="L10" s="164" t="s">
        <v>108</v>
      </c>
      <c r="M10" s="224">
        <v>20770</v>
      </c>
      <c r="N10" s="225" t="s">
        <v>108</v>
      </c>
      <c r="O10" s="226">
        <v>21140</v>
      </c>
      <c r="P10" s="178">
        <f t="shared" si="1"/>
        <v>370</v>
      </c>
      <c r="Q10" s="183">
        <v>0.5</v>
      </c>
      <c r="R10" s="222" t="s">
        <v>108</v>
      </c>
      <c r="S10" s="226"/>
      <c r="T10" s="178"/>
      <c r="U10" s="183">
        <v>0.5</v>
      </c>
      <c r="V10" s="167"/>
      <c r="W10" s="167"/>
      <c r="X10" s="208"/>
      <c r="Y10" s="208"/>
      <c r="Z10" s="368" t="s">
        <v>165</v>
      </c>
      <c r="AA10" s="368"/>
      <c r="AB10" s="368"/>
      <c r="AC10" s="368"/>
      <c r="AD10" s="368"/>
      <c r="AE10" s="368"/>
      <c r="AF10" s="368"/>
      <c r="AG10" s="368"/>
      <c r="AH10" s="368"/>
      <c r="AI10" s="368"/>
      <c r="AJ10" s="211"/>
      <c r="AK10" s="211"/>
      <c r="AL10" s="208"/>
    </row>
    <row r="11" spans="1:38" ht="18" customHeight="1">
      <c r="A11" s="88" t="s">
        <v>66</v>
      </c>
      <c r="B11" s="88" t="s">
        <v>37</v>
      </c>
      <c r="C11" s="164">
        <v>1</v>
      </c>
      <c r="D11" s="222" t="s">
        <v>109</v>
      </c>
      <c r="E11" s="171">
        <v>25470</v>
      </c>
      <c r="F11" s="222" t="s">
        <v>109</v>
      </c>
      <c r="G11" s="171">
        <v>25970</v>
      </c>
      <c r="H11" s="178">
        <f t="shared" si="0"/>
        <v>500</v>
      </c>
      <c r="I11" s="183">
        <v>0.5</v>
      </c>
      <c r="J11" s="222" t="s">
        <v>109</v>
      </c>
      <c r="K11" s="223">
        <v>25970</v>
      </c>
      <c r="L11" s="164" t="s">
        <v>109</v>
      </c>
      <c r="M11" s="224">
        <v>25970</v>
      </c>
      <c r="N11" s="225" t="s">
        <v>109</v>
      </c>
      <c r="O11" s="226">
        <v>26460</v>
      </c>
      <c r="P11" s="178">
        <f t="shared" si="1"/>
        <v>490</v>
      </c>
      <c r="Q11" s="183">
        <v>0.5</v>
      </c>
      <c r="R11" s="222" t="s">
        <v>109</v>
      </c>
      <c r="S11" s="226"/>
      <c r="T11" s="178"/>
      <c r="U11" s="183">
        <v>0.5</v>
      </c>
      <c r="V11" s="167"/>
      <c r="W11" s="167"/>
      <c r="X11" s="208"/>
      <c r="Y11" s="208"/>
      <c r="Z11" s="368" t="s">
        <v>158</v>
      </c>
      <c r="AA11" s="368"/>
      <c r="AB11" s="368"/>
      <c r="AC11" s="368"/>
      <c r="AD11" s="368"/>
      <c r="AE11" s="368"/>
      <c r="AF11" s="368"/>
      <c r="AG11" s="368"/>
      <c r="AH11" s="368"/>
      <c r="AI11" s="368"/>
      <c r="AJ11" s="211"/>
      <c r="AK11" s="212"/>
      <c r="AL11" s="208"/>
    </row>
    <row r="12" spans="1:38" ht="18" customHeight="1">
      <c r="A12" s="88" t="s">
        <v>67</v>
      </c>
      <c r="B12" s="88" t="s">
        <v>38</v>
      </c>
      <c r="C12" s="164">
        <v>1</v>
      </c>
      <c r="D12" s="222" t="s">
        <v>111</v>
      </c>
      <c r="E12" s="171">
        <v>18060</v>
      </c>
      <c r="F12" s="222" t="s">
        <v>111</v>
      </c>
      <c r="G12" s="171">
        <v>18440</v>
      </c>
      <c r="H12" s="178">
        <f t="shared" si="0"/>
        <v>380</v>
      </c>
      <c r="I12" s="183">
        <v>0.5</v>
      </c>
      <c r="J12" s="222" t="s">
        <v>111</v>
      </c>
      <c r="K12" s="223">
        <v>18440</v>
      </c>
      <c r="L12" s="164" t="s">
        <v>111</v>
      </c>
      <c r="M12" s="224">
        <v>18440</v>
      </c>
      <c r="N12" s="225" t="s">
        <v>111</v>
      </c>
      <c r="O12" s="226">
        <v>18810</v>
      </c>
      <c r="P12" s="178">
        <f t="shared" si="1"/>
        <v>370</v>
      </c>
      <c r="Q12" s="183">
        <v>0.5</v>
      </c>
      <c r="R12" s="222" t="s">
        <v>111</v>
      </c>
      <c r="S12" s="226"/>
      <c r="T12" s="178"/>
      <c r="U12" s="183">
        <v>0.5</v>
      </c>
      <c r="V12" s="167"/>
      <c r="W12" s="167"/>
      <c r="X12" s="208"/>
      <c r="Y12" s="208"/>
      <c r="Z12" s="368" t="s">
        <v>159</v>
      </c>
      <c r="AA12" s="368"/>
      <c r="AB12" s="368"/>
      <c r="AC12" s="368"/>
      <c r="AD12" s="368"/>
      <c r="AE12" s="368"/>
      <c r="AF12" s="368"/>
      <c r="AG12" s="368"/>
      <c r="AH12" s="368"/>
      <c r="AI12" s="368"/>
      <c r="AJ12" s="211"/>
      <c r="AK12" s="212"/>
      <c r="AL12" s="208"/>
    </row>
    <row r="13" spans="1:38" ht="18" customHeight="1">
      <c r="A13" s="88" t="s">
        <v>89</v>
      </c>
      <c r="B13" s="88" t="s">
        <v>69</v>
      </c>
      <c r="C13" s="164">
        <v>1</v>
      </c>
      <c r="D13" s="222" t="s">
        <v>103</v>
      </c>
      <c r="E13" s="171">
        <v>27480</v>
      </c>
      <c r="F13" s="222" t="s">
        <v>103</v>
      </c>
      <c r="G13" s="171">
        <v>28560</v>
      </c>
      <c r="H13" s="178">
        <f>SUM(G13-E13)</f>
        <v>1080</v>
      </c>
      <c r="I13" s="183">
        <v>1</v>
      </c>
      <c r="J13" s="222" t="s">
        <v>103</v>
      </c>
      <c r="K13" s="223">
        <v>28560</v>
      </c>
      <c r="L13" s="164" t="s">
        <v>103</v>
      </c>
      <c r="M13" s="224">
        <v>28560</v>
      </c>
      <c r="N13" s="225" t="s">
        <v>103</v>
      </c>
      <c r="O13" s="226">
        <v>29110</v>
      </c>
      <c r="P13" s="178">
        <f t="shared" si="1"/>
        <v>550</v>
      </c>
      <c r="Q13" s="183">
        <v>0.5</v>
      </c>
      <c r="R13" s="222" t="s">
        <v>103</v>
      </c>
      <c r="S13" s="226"/>
      <c r="T13" s="178"/>
      <c r="U13" s="183">
        <v>0.5</v>
      </c>
      <c r="V13" s="167"/>
      <c r="W13" s="167"/>
      <c r="X13" s="208"/>
      <c r="Y13" s="213"/>
      <c r="Z13" s="368" t="s">
        <v>160</v>
      </c>
      <c r="AA13" s="368"/>
      <c r="AB13" s="368"/>
      <c r="AC13" s="368"/>
      <c r="AD13" s="368"/>
      <c r="AE13" s="368"/>
      <c r="AF13" s="368"/>
      <c r="AG13" s="368"/>
      <c r="AH13" s="368"/>
      <c r="AI13" s="368"/>
      <c r="AJ13" s="211"/>
      <c r="AK13" s="212"/>
      <c r="AL13" s="208"/>
    </row>
    <row r="14" spans="1:38" ht="18" customHeight="1">
      <c r="A14" s="88" t="s">
        <v>70</v>
      </c>
      <c r="B14" s="88" t="s">
        <v>47</v>
      </c>
      <c r="C14" s="164">
        <v>1</v>
      </c>
      <c r="D14" s="222" t="s">
        <v>109</v>
      </c>
      <c r="E14" s="171">
        <v>23080</v>
      </c>
      <c r="F14" s="222" t="s">
        <v>109</v>
      </c>
      <c r="G14" s="171">
        <v>23550</v>
      </c>
      <c r="H14" s="178">
        <f t="shared" si="0"/>
        <v>470</v>
      </c>
      <c r="I14" s="183">
        <v>0.5</v>
      </c>
      <c r="J14" s="222" t="s">
        <v>109</v>
      </c>
      <c r="K14" s="223">
        <v>23550</v>
      </c>
      <c r="L14" s="164" t="s">
        <v>109</v>
      </c>
      <c r="M14" s="224">
        <v>23550</v>
      </c>
      <c r="N14" s="225" t="s">
        <v>109</v>
      </c>
      <c r="O14" s="226">
        <v>24010</v>
      </c>
      <c r="P14" s="178">
        <f t="shared" si="1"/>
        <v>460</v>
      </c>
      <c r="Q14" s="183">
        <v>0.5</v>
      </c>
      <c r="R14" s="222" t="s">
        <v>109</v>
      </c>
      <c r="S14" s="226"/>
      <c r="T14" s="178"/>
      <c r="U14" s="183">
        <v>0.5</v>
      </c>
      <c r="V14" s="167"/>
      <c r="W14" s="167"/>
      <c r="X14" s="208"/>
      <c r="Y14" s="213" t="s">
        <v>18</v>
      </c>
      <c r="Z14" s="368" t="s">
        <v>166</v>
      </c>
      <c r="AA14" s="368"/>
      <c r="AB14" s="368"/>
      <c r="AC14" s="368"/>
      <c r="AD14" s="368"/>
      <c r="AE14" s="368"/>
      <c r="AF14" s="368"/>
      <c r="AG14" s="368"/>
      <c r="AH14" s="368"/>
      <c r="AI14" s="368"/>
      <c r="AJ14" s="212"/>
      <c r="AK14" s="212"/>
      <c r="AL14" s="208"/>
    </row>
    <row r="15" spans="1:38" ht="18" customHeight="1">
      <c r="A15" s="88" t="s">
        <v>71</v>
      </c>
      <c r="B15" s="88" t="s">
        <v>72</v>
      </c>
      <c r="C15" s="164">
        <v>1</v>
      </c>
      <c r="D15" s="225" t="s">
        <v>111</v>
      </c>
      <c r="E15" s="171">
        <v>19970</v>
      </c>
      <c r="F15" s="225" t="s">
        <v>111</v>
      </c>
      <c r="G15" s="171">
        <v>20360</v>
      </c>
      <c r="H15" s="178">
        <f t="shared" si="0"/>
        <v>390</v>
      </c>
      <c r="I15" s="183">
        <v>0.5</v>
      </c>
      <c r="J15" s="225" t="s">
        <v>111</v>
      </c>
      <c r="K15" s="223">
        <v>20360</v>
      </c>
      <c r="L15" s="170" t="s">
        <v>111</v>
      </c>
      <c r="M15" s="224">
        <v>20360</v>
      </c>
      <c r="N15" s="225" t="s">
        <v>111</v>
      </c>
      <c r="O15" s="226">
        <v>20780</v>
      </c>
      <c r="P15" s="178">
        <f t="shared" si="1"/>
        <v>420</v>
      </c>
      <c r="Q15" s="183">
        <v>0.5</v>
      </c>
      <c r="R15" s="225" t="s">
        <v>111</v>
      </c>
      <c r="S15" s="226"/>
      <c r="T15" s="178"/>
      <c r="U15" s="183">
        <v>0.5</v>
      </c>
      <c r="V15" s="167"/>
      <c r="W15" s="167"/>
      <c r="X15" s="208"/>
      <c r="Y15" s="208"/>
      <c r="Z15" s="368" t="s">
        <v>167</v>
      </c>
      <c r="AA15" s="368"/>
      <c r="AB15" s="368"/>
      <c r="AC15" s="368"/>
      <c r="AD15" s="368"/>
      <c r="AE15" s="368"/>
      <c r="AF15" s="368"/>
      <c r="AG15" s="368"/>
      <c r="AH15" s="368"/>
      <c r="AI15" s="368"/>
      <c r="AJ15" s="212"/>
      <c r="AK15" s="212"/>
      <c r="AL15" s="208"/>
    </row>
    <row r="16" spans="1:38" ht="18" customHeight="1">
      <c r="A16" s="88" t="s">
        <v>75</v>
      </c>
      <c r="B16" s="88" t="s">
        <v>48</v>
      </c>
      <c r="C16" s="164">
        <v>1</v>
      </c>
      <c r="D16" s="222" t="s">
        <v>111</v>
      </c>
      <c r="E16" s="171">
        <v>18060</v>
      </c>
      <c r="F16" s="222" t="s">
        <v>111</v>
      </c>
      <c r="G16" s="171">
        <v>18440</v>
      </c>
      <c r="H16" s="178">
        <f t="shared" si="0"/>
        <v>380</v>
      </c>
      <c r="I16" s="183">
        <v>0.5</v>
      </c>
      <c r="J16" s="222" t="s">
        <v>111</v>
      </c>
      <c r="K16" s="223">
        <v>18440</v>
      </c>
      <c r="L16" s="164" t="s">
        <v>111</v>
      </c>
      <c r="M16" s="224">
        <v>18440</v>
      </c>
      <c r="N16" s="225" t="s">
        <v>111</v>
      </c>
      <c r="O16" s="226">
        <v>18810</v>
      </c>
      <c r="P16" s="178">
        <f t="shared" si="1"/>
        <v>370</v>
      </c>
      <c r="Q16" s="183">
        <v>0.5</v>
      </c>
      <c r="R16" s="222" t="s">
        <v>111</v>
      </c>
      <c r="S16" s="226"/>
      <c r="T16" s="178"/>
      <c r="U16" s="183">
        <v>0.5</v>
      </c>
      <c r="V16" s="167"/>
      <c r="W16" s="167"/>
      <c r="X16" s="208"/>
      <c r="Y16" s="208"/>
      <c r="Z16" s="368" t="s">
        <v>21</v>
      </c>
      <c r="AA16" s="368"/>
      <c r="AB16" s="368"/>
      <c r="AC16" s="368"/>
      <c r="AD16" s="368"/>
      <c r="AE16" s="368"/>
      <c r="AF16" s="368"/>
      <c r="AG16" s="368"/>
      <c r="AH16" s="368"/>
      <c r="AI16" s="368"/>
      <c r="AJ16" s="211"/>
      <c r="AK16" s="211"/>
      <c r="AL16" s="208"/>
    </row>
    <row r="17" spans="1:38" ht="18" customHeight="1">
      <c r="A17" s="88" t="s">
        <v>87</v>
      </c>
      <c r="B17" s="88" t="s">
        <v>38</v>
      </c>
      <c r="C17" s="164">
        <v>1</v>
      </c>
      <c r="D17" s="222" t="s">
        <v>110</v>
      </c>
      <c r="E17" s="171">
        <v>13760</v>
      </c>
      <c r="F17" s="222" t="s">
        <v>110</v>
      </c>
      <c r="G17" s="171">
        <v>14030</v>
      </c>
      <c r="H17" s="178">
        <f t="shared" si="0"/>
        <v>270</v>
      </c>
      <c r="I17" s="183">
        <v>0.5</v>
      </c>
      <c r="J17" s="222" t="s">
        <v>110</v>
      </c>
      <c r="K17" s="223">
        <v>14030</v>
      </c>
      <c r="L17" s="164" t="s">
        <v>110</v>
      </c>
      <c r="M17" s="224">
        <v>14030</v>
      </c>
      <c r="N17" s="225" t="s">
        <v>110</v>
      </c>
      <c r="O17" s="226">
        <v>14310</v>
      </c>
      <c r="P17" s="178">
        <f t="shared" si="1"/>
        <v>280</v>
      </c>
      <c r="Q17" s="183">
        <v>0.5</v>
      </c>
      <c r="R17" s="222" t="s">
        <v>110</v>
      </c>
      <c r="S17" s="227"/>
      <c r="T17" s="178"/>
      <c r="U17" s="183">
        <v>0.5</v>
      </c>
      <c r="V17" s="167"/>
      <c r="W17" s="167"/>
      <c r="X17" s="208"/>
      <c r="Y17" s="208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1"/>
      <c r="AK17" s="211"/>
      <c r="AL17" s="208"/>
    </row>
    <row r="18" spans="1:38" ht="20.25" customHeight="1">
      <c r="A18" s="85" t="s">
        <v>64</v>
      </c>
      <c r="B18" s="88" t="s">
        <v>95</v>
      </c>
      <c r="C18" s="171">
        <v>1</v>
      </c>
      <c r="D18" s="228" t="s">
        <v>103</v>
      </c>
      <c r="E18" s="171">
        <v>23550</v>
      </c>
      <c r="F18" s="228" t="s">
        <v>103</v>
      </c>
      <c r="G18" s="171">
        <v>24010</v>
      </c>
      <c r="H18" s="229">
        <f t="shared" si="0"/>
        <v>460</v>
      </c>
      <c r="I18" s="183">
        <v>0.5</v>
      </c>
      <c r="J18" s="228" t="s">
        <v>103</v>
      </c>
      <c r="K18" s="223">
        <v>24010</v>
      </c>
      <c r="L18" s="171" t="s">
        <v>103</v>
      </c>
      <c r="M18" s="224">
        <v>24010</v>
      </c>
      <c r="N18" s="230" t="s">
        <v>103</v>
      </c>
      <c r="O18" s="226">
        <v>24490</v>
      </c>
      <c r="P18" s="178">
        <f t="shared" si="1"/>
        <v>480</v>
      </c>
      <c r="Q18" s="183">
        <v>0.5</v>
      </c>
      <c r="R18" s="228" t="s">
        <v>103</v>
      </c>
      <c r="S18" s="226"/>
      <c r="T18" s="178"/>
      <c r="U18" s="183">
        <v>0.5</v>
      </c>
      <c r="V18" s="167"/>
      <c r="W18" s="167"/>
      <c r="X18" s="208"/>
      <c r="Y18" s="208"/>
      <c r="Z18" s="368" t="s">
        <v>161</v>
      </c>
      <c r="AA18" s="368"/>
      <c r="AB18" s="368"/>
      <c r="AC18" s="368"/>
      <c r="AD18" s="368"/>
      <c r="AE18" s="368"/>
      <c r="AF18" s="368"/>
      <c r="AG18" s="368"/>
      <c r="AH18" s="368"/>
      <c r="AI18" s="368"/>
      <c r="AJ18" s="211"/>
      <c r="AK18" s="211"/>
      <c r="AL18" s="208"/>
    </row>
    <row r="19" spans="1:38" ht="16.5" customHeight="1">
      <c r="A19" s="289" t="s">
        <v>1</v>
      </c>
      <c r="B19" s="290"/>
      <c r="C19" s="94">
        <f>SUM(C7:C18)</f>
        <v>12</v>
      </c>
      <c r="D19" s="93"/>
      <c r="E19" s="231">
        <f>SUM(E7:E18)</f>
        <v>276610</v>
      </c>
      <c r="F19" s="232"/>
      <c r="G19" s="231">
        <f>SUM(G7:G18)</f>
        <v>283180</v>
      </c>
      <c r="H19" s="231">
        <f>SUM(H7:H18)</f>
        <v>6570</v>
      </c>
      <c r="I19" s="233"/>
      <c r="J19" s="232"/>
      <c r="K19" s="231">
        <f>SUM(K7:K18)</f>
        <v>283180</v>
      </c>
      <c r="L19" s="233"/>
      <c r="M19" s="231">
        <f>SUM(M7:M18)</f>
        <v>283180</v>
      </c>
      <c r="N19" s="232"/>
      <c r="O19" s="231">
        <f>SUM(O7:O18)</f>
        <v>288660</v>
      </c>
      <c r="P19" s="231">
        <f>SUM(P7:P18)</f>
        <v>5480</v>
      </c>
      <c r="Q19" s="233"/>
      <c r="R19" s="232"/>
      <c r="S19" s="233">
        <f>SUM(S7:S16)</f>
        <v>0</v>
      </c>
      <c r="T19" s="231">
        <f>SUM(T7:T18)</f>
        <v>0</v>
      </c>
      <c r="U19" s="234"/>
      <c r="V19" s="92"/>
      <c r="W19" s="92"/>
      <c r="X19" s="208"/>
      <c r="Y19" s="208"/>
      <c r="Z19" s="214"/>
      <c r="AA19" s="375" t="s">
        <v>162</v>
      </c>
      <c r="AB19" s="376"/>
      <c r="AC19" s="376"/>
      <c r="AD19" s="376"/>
      <c r="AE19" s="376"/>
      <c r="AF19" s="376"/>
      <c r="AG19" s="376"/>
      <c r="AH19" s="208"/>
      <c r="AI19" s="208"/>
      <c r="AJ19" s="208"/>
      <c r="AK19" s="208"/>
      <c r="AL19" s="208"/>
    </row>
    <row r="20" spans="1:38" ht="21" customHeight="1">
      <c r="A20" s="372" t="s">
        <v>169</v>
      </c>
      <c r="B20" s="373"/>
      <c r="C20" s="373"/>
      <c r="D20" s="373"/>
      <c r="E20" s="373"/>
      <c r="F20" s="373"/>
      <c r="G20" s="373"/>
      <c r="H20" s="373"/>
      <c r="I20" s="373"/>
      <c r="J20" s="374"/>
      <c r="K20" s="219">
        <f>SUM(K19*6/100)</f>
        <v>16990.8</v>
      </c>
      <c r="L20" s="95"/>
      <c r="M20" s="95"/>
      <c r="N20" s="101"/>
      <c r="O20" s="101"/>
      <c r="P20" s="101"/>
      <c r="Q20" s="101"/>
      <c r="R20" s="101"/>
      <c r="S20" s="101"/>
      <c r="T20" s="101"/>
      <c r="U20" s="101"/>
      <c r="V20" s="96"/>
      <c r="W20" s="96"/>
      <c r="X20" s="208"/>
      <c r="Y20" s="208"/>
      <c r="Z20" s="215"/>
      <c r="AA20" s="375" t="s">
        <v>30</v>
      </c>
      <c r="AB20" s="376"/>
      <c r="AC20" s="376"/>
      <c r="AD20" s="376"/>
      <c r="AE20" s="376"/>
      <c r="AF20" s="376"/>
      <c r="AG20" s="376"/>
      <c r="AH20" s="208"/>
      <c r="AI20" s="208"/>
      <c r="AJ20" s="208"/>
      <c r="AK20" s="208"/>
      <c r="AL20" s="208"/>
    </row>
    <row r="21" spans="1:38" ht="21" customHeight="1">
      <c r="A21" s="372" t="s">
        <v>170</v>
      </c>
      <c r="B21" s="373"/>
      <c r="C21" s="373"/>
      <c r="D21" s="373"/>
      <c r="E21" s="373"/>
      <c r="F21" s="373"/>
      <c r="G21" s="373"/>
      <c r="H21" s="373"/>
      <c r="I21" s="373"/>
      <c r="J21" s="374"/>
      <c r="K21" s="220">
        <f>SUM(K20-H19)</f>
        <v>10420.799999999999</v>
      </c>
      <c r="L21" s="97"/>
      <c r="M21" s="97"/>
      <c r="N21" s="356" t="s">
        <v>41</v>
      </c>
      <c r="O21" s="357"/>
      <c r="P21" s="377">
        <f>H19+P19+T19</f>
        <v>12050</v>
      </c>
      <c r="Q21" s="378"/>
      <c r="R21" s="379"/>
      <c r="S21" s="98" t="s">
        <v>13</v>
      </c>
      <c r="T21" s="218">
        <f>K20-P21</f>
        <v>4940.7999999999993</v>
      </c>
      <c r="U21" s="95"/>
      <c r="V21" s="96"/>
      <c r="W21" s="96"/>
      <c r="X21" s="208"/>
      <c r="Y21" s="208"/>
      <c r="Z21" s="216"/>
      <c r="AA21" s="375" t="s">
        <v>163</v>
      </c>
      <c r="AB21" s="376"/>
      <c r="AC21" s="376"/>
      <c r="AD21" s="376"/>
      <c r="AE21" s="376"/>
      <c r="AF21" s="376"/>
      <c r="AG21" s="376"/>
      <c r="AH21" s="208"/>
      <c r="AI21" s="208"/>
      <c r="AJ21" s="208"/>
      <c r="AK21" s="208"/>
      <c r="AL21" s="208"/>
    </row>
    <row r="22" spans="1:38" ht="21" customHeight="1">
      <c r="A22" s="369" t="s">
        <v>155</v>
      </c>
      <c r="B22" s="370"/>
      <c r="C22" s="370"/>
      <c r="D22" s="370"/>
      <c r="E22" s="370"/>
      <c r="F22" s="370"/>
      <c r="G22" s="370"/>
      <c r="H22" s="370"/>
      <c r="I22" s="370"/>
      <c r="J22" s="371"/>
      <c r="K22" s="219">
        <f>P19+T19+H19</f>
        <v>12050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96"/>
      <c r="W22" s="96"/>
    </row>
    <row r="23" spans="1:38" ht="21" customHeight="1">
      <c r="A23" s="369" t="s">
        <v>156</v>
      </c>
      <c r="B23" s="370"/>
      <c r="C23" s="370"/>
      <c r="D23" s="370"/>
      <c r="E23" s="370"/>
      <c r="F23" s="370"/>
      <c r="G23" s="370"/>
      <c r="H23" s="370"/>
      <c r="I23" s="370"/>
      <c r="J23" s="371"/>
      <c r="K23" s="219">
        <f>K21-P19-T19</f>
        <v>4940.7999999999993</v>
      </c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96"/>
      <c r="W23" s="96"/>
    </row>
    <row r="24" spans="1:38" ht="18.75">
      <c r="A24" s="369" t="s">
        <v>164</v>
      </c>
      <c r="B24" s="370"/>
      <c r="C24" s="370"/>
      <c r="D24" s="370"/>
      <c r="E24" s="370"/>
      <c r="F24" s="370"/>
      <c r="G24" s="370"/>
      <c r="H24" s="370"/>
      <c r="I24" s="370"/>
      <c r="J24" s="371"/>
      <c r="K24" s="221">
        <f>O19+S19</f>
        <v>288660</v>
      </c>
      <c r="L24" s="208"/>
      <c r="M24" s="208"/>
      <c r="N24" s="208"/>
      <c r="O24" s="208"/>
    </row>
    <row r="25" spans="1:38" ht="18.75"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</row>
    <row r="26" spans="1:38" ht="18.75"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</row>
    <row r="27" spans="1:38" ht="18.75"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38" ht="18.7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</row>
    <row r="29" spans="1:38" ht="18.7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</row>
    <row r="30" spans="1:38" ht="18.75"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</row>
    <row r="31" spans="1:38" ht="18.7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</row>
    <row r="32" spans="1:38" ht="18.75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</row>
    <row r="33" spans="2:15" ht="18.7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2:15" ht="18.7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</row>
    <row r="35" spans="2:15" ht="18.7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</row>
    <row r="36" spans="2:15" ht="18.7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</row>
    <row r="37" spans="2:15" ht="18.7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</row>
    <row r="38" spans="2:15" ht="18.7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</row>
    <row r="39" spans="2:15" ht="18.7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</row>
    <row r="40" spans="2:15" ht="18.7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</row>
    <row r="41" spans="2:15" ht="18.7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</row>
    <row r="42" spans="2:15" ht="18.7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</row>
    <row r="43" spans="2:15" ht="18.75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2:15" ht="18.7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</row>
    <row r="45" spans="2:15" ht="18.7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</row>
    <row r="46" spans="2:15" ht="18.75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</row>
    <row r="47" spans="2:15" ht="18.7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</row>
    <row r="48" spans="2:15" ht="18.7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</row>
    <row r="49" spans="2:15" ht="18.7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</row>
    <row r="50" spans="2:15" ht="18.75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</row>
    <row r="51" spans="2:15" ht="18.7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</row>
    <row r="52" spans="2:15" ht="18.7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</row>
    <row r="53" spans="2:15" ht="18.7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</row>
    <row r="54" spans="2:15" ht="18.7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2:15" ht="18.75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</row>
    <row r="56" spans="2:15" ht="18.7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</row>
    <row r="57" spans="2:15" ht="18.7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</row>
    <row r="58" spans="2:15" ht="18.7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</row>
    <row r="59" spans="2:15" ht="18.75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</row>
    <row r="60" spans="2:15" ht="18.7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</row>
    <row r="61" spans="2:15" ht="18.7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</row>
    <row r="62" spans="2:15" ht="18.75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</row>
    <row r="63" spans="2:15" ht="18.7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</row>
    <row r="64" spans="2:15" ht="18.7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</row>
    <row r="65" spans="1:38" ht="18.7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</row>
    <row r="66" spans="1:38" ht="18.7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</row>
    <row r="67" spans="1:38" ht="18.7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</row>
    <row r="68" spans="1:38" ht="18.7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</row>
    <row r="69" spans="1:38" ht="18.7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</row>
    <row r="70" spans="1:38" ht="18.7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</row>
    <row r="71" spans="1:38" ht="18.7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</row>
    <row r="72" spans="1:38" ht="18.7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</row>
    <row r="73" spans="1:38" ht="21">
      <c r="A73" s="217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</row>
    <row r="74" spans="1:38" ht="21">
      <c r="A74" s="217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</row>
    <row r="75" spans="1:38" ht="21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</row>
    <row r="76" spans="1:38" ht="21">
      <c r="A76" s="217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</row>
    <row r="77" spans="1:38" ht="21">
      <c r="A77" s="217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</row>
    <row r="78" spans="1:38" ht="21">
      <c r="A78" s="217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</row>
    <row r="79" spans="1:38" ht="21">
      <c r="A79" s="217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</row>
    <row r="80" spans="1:38" ht="21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</row>
    <row r="81" spans="1:38" ht="21">
      <c r="A81" s="217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</row>
    <row r="82" spans="1:38" ht="21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</row>
    <row r="83" spans="1:38" ht="21">
      <c r="A83" s="217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</row>
    <row r="84" spans="1:38" ht="21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</row>
    <row r="85" spans="1:38" ht="21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</row>
    <row r="86" spans="1:38" ht="21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</row>
    <row r="87" spans="1:38" ht="21">
      <c r="A87" s="217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</row>
    <row r="88" spans="1:38" ht="21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</row>
    <row r="89" spans="1:38" ht="21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</row>
    <row r="90" spans="1:38" ht="2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</row>
    <row r="91" spans="1:38" ht="21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</row>
    <row r="92" spans="1:38" ht="21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</row>
    <row r="93" spans="1:38" ht="21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</row>
    <row r="94" spans="1:38" ht="21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</row>
    <row r="95" spans="1:38" ht="21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</row>
    <row r="96" spans="1:38" ht="21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</row>
    <row r="97" spans="1:38" ht="21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</row>
    <row r="98" spans="1:38" ht="21">
      <c r="A98" s="217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</row>
    <row r="99" spans="1:38" ht="21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</row>
    <row r="100" spans="1:38" ht="21">
      <c r="A100" s="217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</row>
    <row r="101" spans="1:38" ht="21">
      <c r="A101" s="217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</row>
    <row r="102" spans="1:38" ht="21">
      <c r="A102" s="217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</row>
    <row r="103" spans="1:38" ht="21">
      <c r="A103" s="217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</row>
    <row r="104" spans="1:38" ht="21">
      <c r="A104" s="217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</row>
    <row r="105" spans="1:38" ht="21">
      <c r="A105" s="217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</row>
    <row r="106" spans="1:38" ht="21">
      <c r="A106" s="217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</row>
    <row r="107" spans="1:38" ht="21">
      <c r="A107" s="217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</row>
    <row r="108" spans="1:38" ht="21">
      <c r="A108" s="217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</row>
    <row r="109" spans="1:38" ht="21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</row>
    <row r="110" spans="1:38" ht="21">
      <c r="A110" s="217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</row>
    <row r="111" spans="1:38" ht="21">
      <c r="A111" s="217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</row>
    <row r="112" spans="1:38" ht="21">
      <c r="A112" s="217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</row>
    <row r="113" spans="1:38" ht="21">
      <c r="A113" s="217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</row>
    <row r="114" spans="1:38" ht="21">
      <c r="A114" s="217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</row>
    <row r="115" spans="1:38" ht="21">
      <c r="A115" s="217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</row>
    <row r="116" spans="1:38" ht="21">
      <c r="A116" s="217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</row>
    <row r="117" spans="1:38" ht="21">
      <c r="A117" s="217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</row>
    <row r="118" spans="1:38" ht="21">
      <c r="A118" s="217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</row>
    <row r="119" spans="1:38" ht="21">
      <c r="A119" s="217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</row>
    <row r="120" spans="1:38" ht="21">
      <c r="A120" s="217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</row>
    <row r="121" spans="1:38" ht="21">
      <c r="A121" s="217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</row>
    <row r="122" spans="1:38" ht="21">
      <c r="A122" s="217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</row>
    <row r="123" spans="1:38" ht="21">
      <c r="A123" s="217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</row>
    <row r="124" spans="1:38" ht="21">
      <c r="A124" s="217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</row>
    <row r="125" spans="1:38" ht="21">
      <c r="A125" s="217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</row>
    <row r="126" spans="1:38" ht="21">
      <c r="A126" s="217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</row>
    <row r="127" spans="1:38" ht="21">
      <c r="A127" s="217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</row>
    <row r="128" spans="1:38" ht="21">
      <c r="A128" s="217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</row>
    <row r="129" spans="1:38" ht="21">
      <c r="A129" s="217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</row>
    <row r="130" spans="1:38" ht="21">
      <c r="A130" s="217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</row>
    <row r="131" spans="1:38" ht="21">
      <c r="A131" s="217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</row>
    <row r="132" spans="1:38" ht="21">
      <c r="A132" s="217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</row>
    <row r="133" spans="1:38" ht="21">
      <c r="A133" s="217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</row>
    <row r="134" spans="1:38" ht="21">
      <c r="A134" s="217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</row>
    <row r="135" spans="1:38" ht="21">
      <c r="A135" s="217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</row>
    <row r="136" spans="1:38" ht="21">
      <c r="A136" s="217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</row>
    <row r="137" spans="1:38" ht="21">
      <c r="A137" s="217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</row>
    <row r="138" spans="1:38" ht="21">
      <c r="A138" s="217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</row>
    <row r="139" spans="1:38" ht="21">
      <c r="A139" s="217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</row>
    <row r="140" spans="1:38" ht="21">
      <c r="A140" s="217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</row>
    <row r="141" spans="1:38" ht="21">
      <c r="A141" s="217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</row>
    <row r="142" spans="1:38" ht="21">
      <c r="A142" s="217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</row>
    <row r="143" spans="1:38" ht="21">
      <c r="A143" s="217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</row>
    <row r="144" spans="1:38" ht="21">
      <c r="A144" s="217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</row>
    <row r="145" spans="1:38" ht="21">
      <c r="A145" s="217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8"/>
      <c r="AK145" s="208"/>
      <c r="AL145" s="208"/>
    </row>
    <row r="146" spans="1:38" ht="21">
      <c r="A146" s="217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</row>
    <row r="147" spans="1:38" ht="21">
      <c r="A147" s="217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</row>
    <row r="148" spans="1:38" ht="21">
      <c r="A148" s="217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</row>
    <row r="149" spans="1:38" ht="21">
      <c r="A149" s="217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</row>
    <row r="150" spans="1:38" ht="21">
      <c r="A150" s="217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</row>
    <row r="151" spans="1:38" ht="21">
      <c r="A151" s="217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</row>
    <row r="152" spans="1:38" ht="21">
      <c r="A152" s="217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</row>
    <row r="153" spans="1:38" ht="21">
      <c r="A153" s="217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</row>
    <row r="154" spans="1:38" ht="21">
      <c r="A154" s="217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</row>
    <row r="155" spans="1:38" ht="21">
      <c r="A155" s="217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</row>
    <row r="156" spans="1:38" ht="21">
      <c r="A156" s="217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</row>
    <row r="157" spans="1:38" ht="21">
      <c r="A157" s="217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</row>
    <row r="158" spans="1:38" ht="21">
      <c r="A158" s="217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</row>
    <row r="159" spans="1:38" ht="21">
      <c r="A159" s="217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</row>
    <row r="160" spans="1:38" ht="21">
      <c r="A160" s="217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</row>
    <row r="161" spans="1:38" ht="21">
      <c r="A161" s="217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</row>
    <row r="162" spans="1:38" ht="21">
      <c r="A162" s="217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</row>
    <row r="163" spans="1:38" ht="21">
      <c r="A163" s="217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</row>
    <row r="164" spans="1:38" ht="21">
      <c r="A164" s="217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</row>
    <row r="165" spans="1:38" ht="21">
      <c r="A165" s="217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</row>
    <row r="166" spans="1:38" ht="21">
      <c r="A166" s="217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</row>
    <row r="167" spans="1:38" ht="21">
      <c r="A167" s="217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</row>
    <row r="168" spans="1:38" ht="21">
      <c r="A168" s="217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</row>
    <row r="169" spans="1:38" ht="21">
      <c r="A169" s="217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</row>
    <row r="170" spans="1:38" ht="21">
      <c r="A170" s="217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</row>
    <row r="171" spans="1:38" ht="21">
      <c r="A171" s="217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8"/>
    </row>
    <row r="172" spans="1:38" ht="21">
      <c r="A172" s="217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</row>
    <row r="173" spans="1:38" ht="21">
      <c r="A173" s="217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</row>
    <row r="174" spans="1:38" ht="21">
      <c r="A174" s="217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</row>
    <row r="175" spans="1:38" ht="21">
      <c r="A175" s="217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</row>
    <row r="176" spans="1:38" ht="21">
      <c r="A176" s="217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</row>
    <row r="177" spans="1:38" ht="21">
      <c r="A177" s="217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</row>
    <row r="178" spans="1:38" ht="21">
      <c r="A178" s="217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</row>
    <row r="179" spans="1:38" ht="21">
      <c r="A179" s="217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</row>
    <row r="180" spans="1:38" ht="21">
      <c r="A180" s="217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</row>
    <row r="181" spans="1:38" ht="21">
      <c r="A181" s="217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</row>
    <row r="182" spans="1:38" ht="21">
      <c r="A182" s="217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</row>
    <row r="183" spans="1:38" ht="21">
      <c r="A183" s="217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8"/>
      <c r="AK183" s="208"/>
      <c r="AL183" s="208"/>
    </row>
    <row r="184" spans="1:38" ht="21">
      <c r="A184" s="217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</row>
    <row r="185" spans="1:38" ht="21">
      <c r="A185" s="217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208"/>
      <c r="AK185" s="208"/>
      <c r="AL185" s="208"/>
    </row>
    <row r="186" spans="1:38" ht="21">
      <c r="A186" s="217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</row>
    <row r="187" spans="1:38" ht="21">
      <c r="A187" s="217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</row>
    <row r="188" spans="1:38" ht="21">
      <c r="A188" s="217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</row>
    <row r="189" spans="1:38" ht="21">
      <c r="A189" s="217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</row>
    <row r="190" spans="1:38" ht="21">
      <c r="A190" s="217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</row>
    <row r="191" spans="1:38" ht="21">
      <c r="A191" s="217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</row>
    <row r="192" spans="1:38" ht="21">
      <c r="A192" s="217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</row>
    <row r="193" spans="1:38" ht="21">
      <c r="A193" s="217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</row>
    <row r="194" spans="1:38" ht="21">
      <c r="A194" s="217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</row>
    <row r="195" spans="1:38" ht="21">
      <c r="A195" s="217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8"/>
      <c r="AK195" s="208"/>
      <c r="AL195" s="208"/>
    </row>
    <row r="196" spans="1:38" ht="21">
      <c r="A196" s="217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</row>
    <row r="197" spans="1:38" ht="21">
      <c r="A197" s="217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</row>
    <row r="198" spans="1:38" ht="21">
      <c r="A198" s="217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</row>
    <row r="199" spans="1:38" ht="21">
      <c r="A199" s="217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08"/>
      <c r="AK199" s="208"/>
      <c r="AL199" s="208"/>
    </row>
    <row r="200" spans="1:38" ht="21">
      <c r="A200" s="217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208"/>
      <c r="AK200" s="208"/>
      <c r="AL200" s="208"/>
    </row>
    <row r="201" spans="1:38" ht="21">
      <c r="A201" s="217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208"/>
    </row>
    <row r="202" spans="1:38" ht="21">
      <c r="A202" s="217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208"/>
    </row>
    <row r="203" spans="1:38" ht="21">
      <c r="A203" s="217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</row>
    <row r="204" spans="1:38" ht="21">
      <c r="A204" s="217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</row>
    <row r="205" spans="1:38" ht="21">
      <c r="A205" s="217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</row>
    <row r="206" spans="1:38" ht="21">
      <c r="A206" s="217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</row>
    <row r="207" spans="1:38" ht="21">
      <c r="A207" s="217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</row>
    <row r="208" spans="1:38" ht="21">
      <c r="A208" s="217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</row>
    <row r="209" spans="1:38" ht="21">
      <c r="A209" s="217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/>
      <c r="AH209" s="208"/>
      <c r="AI209" s="208"/>
      <c r="AJ209" s="208"/>
      <c r="AK209" s="208"/>
      <c r="AL209" s="208"/>
    </row>
    <row r="210" spans="1:38" ht="21">
      <c r="A210" s="217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08"/>
      <c r="AK210" s="208"/>
      <c r="AL210" s="208"/>
    </row>
    <row r="211" spans="1:38" ht="21">
      <c r="A211" s="217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208"/>
      <c r="AK211" s="208"/>
      <c r="AL211" s="208"/>
    </row>
    <row r="212" spans="1:38" ht="21">
      <c r="A212" s="217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/>
      <c r="AH212" s="208"/>
      <c r="AI212" s="208"/>
      <c r="AJ212" s="208"/>
      <c r="AK212" s="208"/>
      <c r="AL212" s="208"/>
    </row>
    <row r="213" spans="1:38" ht="21">
      <c r="A213" s="217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</row>
    <row r="214" spans="1:38" ht="21">
      <c r="A214" s="217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  <c r="AK214" s="208"/>
      <c r="AL214" s="208"/>
    </row>
    <row r="215" spans="1:38" ht="21">
      <c r="A215" s="217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8"/>
      <c r="AL215" s="208"/>
    </row>
    <row r="216" spans="1:38" ht="21">
      <c r="A216" s="217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8"/>
      <c r="AL216" s="208"/>
    </row>
    <row r="217" spans="1:38" ht="21">
      <c r="A217" s="217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</row>
    <row r="218" spans="1:38" ht="21">
      <c r="A218" s="217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</row>
    <row r="219" spans="1:38" ht="21">
      <c r="A219" s="217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8"/>
      <c r="AL219" s="208"/>
    </row>
    <row r="220" spans="1:38" ht="21">
      <c r="A220" s="217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8"/>
      <c r="AL220" s="208"/>
    </row>
    <row r="221" spans="1:38" ht="21">
      <c r="A221" s="217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8"/>
      <c r="AL221" s="208"/>
    </row>
    <row r="222" spans="1:38" ht="21">
      <c r="A222" s="217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8"/>
      <c r="AK222" s="208"/>
      <c r="AL222" s="208"/>
    </row>
    <row r="223" spans="1:38" ht="21">
      <c r="A223" s="217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8"/>
      <c r="AL223" s="208"/>
    </row>
    <row r="224" spans="1:38" ht="21">
      <c r="A224" s="217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8"/>
      <c r="AL224" s="208"/>
    </row>
    <row r="225" spans="1:38" ht="21">
      <c r="A225" s="217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/>
      <c r="AH225" s="208"/>
      <c r="AI225" s="208"/>
      <c r="AJ225" s="208"/>
      <c r="AK225" s="208"/>
      <c r="AL225" s="208"/>
    </row>
    <row r="226" spans="1:38" ht="21">
      <c r="A226" s="217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208"/>
      <c r="AK226" s="208"/>
      <c r="AL226" s="208"/>
    </row>
    <row r="227" spans="1:38" ht="21">
      <c r="A227" s="217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8"/>
      <c r="AJ227" s="208"/>
      <c r="AK227" s="208"/>
      <c r="AL227" s="208"/>
    </row>
    <row r="228" spans="1:38" ht="21">
      <c r="A228" s="217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208"/>
      <c r="AK228" s="208"/>
      <c r="AL228" s="208"/>
    </row>
    <row r="229" spans="1:38" ht="21">
      <c r="A229" s="217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208"/>
      <c r="AK229" s="208"/>
      <c r="AL229" s="208"/>
    </row>
    <row r="230" spans="1:38" ht="21">
      <c r="A230" s="217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8"/>
      <c r="AK230" s="208"/>
      <c r="AL230" s="208"/>
    </row>
    <row r="231" spans="1:38" ht="21">
      <c r="A231" s="217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208"/>
      <c r="AK231" s="208"/>
      <c r="AL231" s="208"/>
    </row>
    <row r="232" spans="1:38" ht="21">
      <c r="A232" s="217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8"/>
      <c r="AJ232" s="208"/>
      <c r="AK232" s="208"/>
      <c r="AL232" s="208"/>
    </row>
    <row r="233" spans="1:38" ht="21">
      <c r="A233" s="217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/>
      <c r="AH233" s="208"/>
      <c r="AI233" s="208"/>
      <c r="AJ233" s="208"/>
      <c r="AK233" s="208"/>
      <c r="AL233" s="208"/>
    </row>
    <row r="234" spans="1:38" ht="21">
      <c r="A234" s="217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08"/>
      <c r="AK234" s="208"/>
      <c r="AL234" s="208"/>
    </row>
    <row r="235" spans="1:38" ht="21">
      <c r="A235" s="217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208"/>
      <c r="AK235" s="208"/>
      <c r="AL235" s="208"/>
    </row>
    <row r="236" spans="1:38" ht="21">
      <c r="A236" s="217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/>
      <c r="AH236" s="208"/>
      <c r="AI236" s="208"/>
      <c r="AJ236" s="208"/>
      <c r="AK236" s="208"/>
      <c r="AL236" s="208"/>
    </row>
    <row r="237" spans="1:38" ht="21">
      <c r="A237" s="217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</row>
    <row r="238" spans="1:38" ht="21">
      <c r="A238" s="217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208"/>
      <c r="AK238" s="208"/>
      <c r="AL238" s="208"/>
    </row>
    <row r="239" spans="1:38" ht="21">
      <c r="A239" s="217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8"/>
      <c r="AK239" s="208"/>
      <c r="AL239" s="208"/>
    </row>
    <row r="240" spans="1:38" ht="21">
      <c r="A240" s="217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/>
      <c r="AH240" s="208"/>
      <c r="AI240" s="208"/>
      <c r="AJ240" s="208"/>
      <c r="AK240" s="208"/>
      <c r="AL240" s="208"/>
    </row>
    <row r="241" spans="1:38" ht="21">
      <c r="A241" s="217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</row>
    <row r="242" spans="1:38" ht="21">
      <c r="A242" s="217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8"/>
      <c r="AK242" s="208"/>
      <c r="AL242" s="208"/>
    </row>
    <row r="243" spans="1:38" ht="21">
      <c r="A243" s="217"/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/>
      <c r="AH243" s="208"/>
      <c r="AI243" s="208"/>
      <c r="AJ243" s="208"/>
      <c r="AK243" s="208"/>
      <c r="AL243" s="208"/>
    </row>
    <row r="244" spans="1:38" ht="21">
      <c r="A244" s="217"/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/>
      <c r="AH244" s="208"/>
      <c r="AI244" s="208"/>
      <c r="AJ244" s="208"/>
      <c r="AK244" s="208"/>
      <c r="AL244" s="208"/>
    </row>
    <row r="245" spans="1:38" ht="21">
      <c r="A245" s="217"/>
      <c r="B245" s="217"/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/>
      <c r="AH245" s="208"/>
      <c r="AI245" s="208"/>
      <c r="AJ245" s="208"/>
      <c r="AK245" s="208"/>
      <c r="AL245" s="208"/>
    </row>
    <row r="246" spans="1:38" ht="21">
      <c r="A246" s="217"/>
      <c r="B246" s="217"/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/>
      <c r="AH246" s="208"/>
      <c r="AI246" s="208"/>
      <c r="AJ246" s="208"/>
      <c r="AK246" s="208"/>
      <c r="AL246" s="208"/>
    </row>
    <row r="247" spans="1:38" ht="21">
      <c r="A247" s="217"/>
      <c r="B247" s="217"/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/>
      <c r="AH247" s="208"/>
      <c r="AI247" s="208"/>
      <c r="AJ247" s="208"/>
      <c r="AK247" s="208"/>
      <c r="AL247" s="208"/>
    </row>
    <row r="248" spans="1:38" ht="21">
      <c r="A248" s="217"/>
      <c r="B248" s="217"/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/>
      <c r="AH248" s="208"/>
      <c r="AI248" s="208"/>
      <c r="AJ248" s="208"/>
      <c r="AK248" s="208"/>
      <c r="AL248" s="208"/>
    </row>
    <row r="249" spans="1:38" ht="21">
      <c r="A249" s="217"/>
      <c r="B249" s="217"/>
      <c r="C249" s="217"/>
      <c r="D249" s="217"/>
      <c r="E249" s="217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/>
      <c r="AH249" s="208"/>
      <c r="AI249" s="208"/>
      <c r="AJ249" s="208"/>
      <c r="AK249" s="208"/>
      <c r="AL249" s="208"/>
    </row>
    <row r="250" spans="1:38" ht="21">
      <c r="A250" s="217"/>
      <c r="B250" s="217"/>
      <c r="C250" s="217"/>
      <c r="D250" s="217"/>
      <c r="E250" s="217"/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</row>
    <row r="251" spans="1:38" ht="21">
      <c r="A251" s="217"/>
      <c r="B251" s="217"/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/>
      <c r="AH251" s="208"/>
      <c r="AI251" s="208"/>
      <c r="AJ251" s="208"/>
      <c r="AK251" s="208"/>
      <c r="AL251" s="208"/>
    </row>
    <row r="252" spans="1:38" ht="21">
      <c r="A252" s="217"/>
      <c r="B252" s="217"/>
      <c r="C252" s="217"/>
      <c r="D252" s="217"/>
      <c r="E252" s="217"/>
      <c r="F252" s="217"/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208"/>
      <c r="AI252" s="208"/>
      <c r="AJ252" s="208"/>
      <c r="AK252" s="208"/>
      <c r="AL252" s="208"/>
    </row>
    <row r="253" spans="1:38" ht="21">
      <c r="A253" s="217"/>
      <c r="B253" s="217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/>
      <c r="AH253" s="208"/>
      <c r="AI253" s="208"/>
      <c r="AJ253" s="208"/>
      <c r="AK253" s="208"/>
      <c r="AL253" s="208"/>
    </row>
    <row r="254" spans="1:38" ht="21">
      <c r="A254" s="217"/>
      <c r="B254" s="217"/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/>
      <c r="AH254" s="208"/>
      <c r="AI254" s="208"/>
      <c r="AJ254" s="208"/>
      <c r="AK254" s="208"/>
      <c r="AL254" s="208"/>
    </row>
    <row r="255" spans="1:38" ht="21">
      <c r="A255" s="217"/>
      <c r="B255" s="217"/>
      <c r="C255" s="217"/>
      <c r="D255" s="217"/>
      <c r="E255" s="217"/>
      <c r="F255" s="217"/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/>
      <c r="AH255" s="208"/>
      <c r="AI255" s="208"/>
      <c r="AJ255" s="208"/>
      <c r="AK255" s="208"/>
      <c r="AL255" s="208"/>
    </row>
    <row r="256" spans="1:38" ht="21">
      <c r="A256" s="217"/>
      <c r="B256" s="217"/>
      <c r="C256" s="217"/>
      <c r="D256" s="217"/>
      <c r="E256" s="217"/>
      <c r="F256" s="217"/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/>
      <c r="AH256" s="208"/>
      <c r="AI256" s="208"/>
      <c r="AJ256" s="208"/>
      <c r="AK256" s="208"/>
      <c r="AL256" s="208"/>
    </row>
    <row r="257" spans="1:38" ht="21">
      <c r="A257" s="217"/>
      <c r="B257" s="217"/>
      <c r="C257" s="217"/>
      <c r="D257" s="217"/>
      <c r="E257" s="217"/>
      <c r="F257" s="217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/>
      <c r="AH257" s="208"/>
      <c r="AI257" s="208"/>
      <c r="AJ257" s="208"/>
      <c r="AK257" s="208"/>
      <c r="AL257" s="208"/>
    </row>
    <row r="258" spans="1:38" ht="21">
      <c r="A258" s="217"/>
      <c r="B258" s="217"/>
      <c r="C258" s="217"/>
      <c r="D258" s="217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8"/>
      <c r="AJ258" s="208"/>
      <c r="AK258" s="208"/>
      <c r="AL258" s="208"/>
    </row>
    <row r="259" spans="1:38" ht="21">
      <c r="A259" s="217"/>
      <c r="B259" s="217"/>
      <c r="C259" s="217"/>
      <c r="D259" s="217"/>
      <c r="E259" s="217"/>
      <c r="F259" s="217"/>
      <c r="G259" s="217"/>
      <c r="H259" s="217"/>
      <c r="I259" s="217"/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/>
      <c r="AH259" s="208"/>
      <c r="AI259" s="208"/>
      <c r="AJ259" s="208"/>
      <c r="AK259" s="208"/>
      <c r="AL259" s="208"/>
    </row>
    <row r="260" spans="1:38" ht="21">
      <c r="A260" s="217"/>
      <c r="B260" s="217"/>
      <c r="C260" s="217"/>
      <c r="D260" s="217"/>
      <c r="E260" s="217"/>
      <c r="F260" s="217"/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/>
      <c r="AH260" s="208"/>
      <c r="AI260" s="208"/>
      <c r="AJ260" s="208"/>
      <c r="AK260" s="208"/>
      <c r="AL260" s="208"/>
    </row>
    <row r="261" spans="1:38" ht="21">
      <c r="A261" s="217"/>
      <c r="B261" s="217"/>
      <c r="C261" s="217"/>
      <c r="D261" s="217"/>
      <c r="E261" s="217"/>
      <c r="F261" s="217"/>
      <c r="G261" s="217"/>
      <c r="H261" s="217"/>
      <c r="I261" s="217"/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/>
      <c r="AH261" s="208"/>
      <c r="AI261" s="208"/>
      <c r="AJ261" s="208"/>
      <c r="AK261" s="208"/>
      <c r="AL261" s="208"/>
    </row>
    <row r="262" spans="1:38" ht="21">
      <c r="A262" s="217"/>
      <c r="B262" s="217"/>
      <c r="C262" s="217"/>
      <c r="D262" s="217"/>
      <c r="E262" s="217"/>
      <c r="F262" s="217"/>
      <c r="G262" s="217"/>
      <c r="H262" s="217"/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X262" s="208"/>
      <c r="Y262" s="208"/>
      <c r="Z262" s="208"/>
      <c r="AA262" s="208"/>
      <c r="AB262" s="208"/>
      <c r="AC262" s="208"/>
      <c r="AD262" s="208"/>
      <c r="AE262" s="208"/>
      <c r="AF262" s="208"/>
      <c r="AG262" s="208"/>
      <c r="AH262" s="208"/>
      <c r="AI262" s="208"/>
      <c r="AJ262" s="208"/>
      <c r="AK262" s="208"/>
      <c r="AL262" s="208"/>
    </row>
    <row r="263" spans="1:38" ht="21">
      <c r="A263" s="217"/>
      <c r="B263" s="217"/>
      <c r="C263" s="217"/>
      <c r="D263" s="217"/>
      <c r="E263" s="217"/>
      <c r="F263" s="217"/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/>
      <c r="AH263" s="208"/>
      <c r="AI263" s="208"/>
      <c r="AJ263" s="208"/>
      <c r="AK263" s="208"/>
      <c r="AL263" s="208"/>
    </row>
    <row r="264" spans="1:38" ht="21">
      <c r="A264" s="217"/>
      <c r="B264" s="217"/>
      <c r="C264" s="217"/>
      <c r="D264" s="217"/>
      <c r="E264" s="217"/>
      <c r="F264" s="217"/>
      <c r="G264" s="217"/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/>
      <c r="AH264" s="208"/>
      <c r="AI264" s="208"/>
      <c r="AJ264" s="208"/>
      <c r="AK264" s="208"/>
      <c r="AL264" s="208"/>
    </row>
    <row r="265" spans="1:38" ht="21">
      <c r="A265" s="217"/>
      <c r="B265" s="217"/>
      <c r="C265" s="217"/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208"/>
      <c r="AK265" s="208"/>
      <c r="AL265" s="208"/>
    </row>
    <row r="266" spans="1:38" ht="21">
      <c r="A266" s="217"/>
      <c r="B266" s="217"/>
      <c r="C266" s="217"/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  <c r="X266" s="208"/>
      <c r="Y266" s="208"/>
      <c r="Z266" s="208"/>
      <c r="AA266" s="208"/>
      <c r="AB266" s="208"/>
      <c r="AC266" s="208"/>
      <c r="AD266" s="208"/>
      <c r="AE266" s="208"/>
      <c r="AF266" s="208"/>
      <c r="AG266" s="208"/>
      <c r="AH266" s="208"/>
      <c r="AI266" s="208"/>
      <c r="AJ266" s="208"/>
      <c r="AK266" s="208"/>
      <c r="AL266" s="208"/>
    </row>
    <row r="267" spans="1:38" ht="21">
      <c r="A267" s="217"/>
      <c r="B267" s="217"/>
      <c r="C267" s="217"/>
      <c r="D267" s="217"/>
      <c r="E267" s="217"/>
      <c r="F267" s="217"/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08"/>
      <c r="Y267" s="208"/>
      <c r="Z267" s="208"/>
      <c r="AA267" s="208"/>
      <c r="AB267" s="208"/>
      <c r="AC267" s="208"/>
      <c r="AD267" s="208"/>
      <c r="AE267" s="208"/>
      <c r="AF267" s="208"/>
      <c r="AG267" s="208"/>
      <c r="AH267" s="208"/>
      <c r="AI267" s="208"/>
      <c r="AJ267" s="208"/>
      <c r="AK267" s="208"/>
      <c r="AL267" s="208"/>
    </row>
    <row r="268" spans="1:38" ht="21">
      <c r="A268" s="217"/>
      <c r="B268" s="217"/>
      <c r="C268" s="217"/>
      <c r="D268" s="217"/>
      <c r="E268" s="217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08"/>
      <c r="Y268" s="208"/>
      <c r="Z268" s="208"/>
      <c r="AA268" s="208"/>
      <c r="AB268" s="208"/>
      <c r="AC268" s="208"/>
      <c r="AD268" s="208"/>
      <c r="AE268" s="208"/>
      <c r="AF268" s="208"/>
      <c r="AG268" s="208"/>
      <c r="AH268" s="208"/>
      <c r="AI268" s="208"/>
      <c r="AJ268" s="208"/>
      <c r="AK268" s="208"/>
      <c r="AL268" s="208"/>
    </row>
    <row r="269" spans="1:38" ht="21">
      <c r="A269" s="217"/>
      <c r="B269" s="217"/>
      <c r="C269" s="217"/>
      <c r="D269" s="217"/>
      <c r="E269" s="217"/>
      <c r="F269" s="217"/>
      <c r="G269" s="217"/>
      <c r="H269" s="217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/>
      <c r="AH269" s="208"/>
      <c r="AI269" s="208"/>
      <c r="AJ269" s="208"/>
      <c r="AK269" s="208"/>
      <c r="AL269" s="208"/>
    </row>
    <row r="270" spans="1:38" ht="21">
      <c r="A270" s="217"/>
      <c r="B270" s="217"/>
      <c r="C270" s="217"/>
      <c r="D270" s="217"/>
      <c r="E270" s="217"/>
      <c r="F270" s="217"/>
      <c r="G270" s="217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208"/>
      <c r="AK270" s="208"/>
      <c r="AL270" s="208"/>
    </row>
    <row r="271" spans="1:38" ht="21">
      <c r="A271" s="217"/>
      <c r="B271" s="217"/>
      <c r="C271" s="217"/>
      <c r="D271" s="217"/>
      <c r="E271" s="217"/>
      <c r="F271" s="217"/>
      <c r="G271" s="217"/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/>
      <c r="AH271" s="208"/>
      <c r="AI271" s="208"/>
      <c r="AJ271" s="208"/>
      <c r="AK271" s="208"/>
      <c r="AL271" s="208"/>
    </row>
    <row r="272" spans="1:38" ht="21">
      <c r="A272" s="217"/>
      <c r="B272" s="217"/>
      <c r="C272" s="217"/>
      <c r="D272" s="217"/>
      <c r="E272" s="217"/>
      <c r="F272" s="217"/>
      <c r="G272" s="217"/>
      <c r="H272" s="217"/>
      <c r="I272" s="217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  <c r="T272" s="217"/>
      <c r="U272" s="217"/>
      <c r="V272" s="217"/>
      <c r="W272" s="217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/>
      <c r="AH272" s="208"/>
      <c r="AI272" s="208"/>
      <c r="AJ272" s="208"/>
      <c r="AK272" s="208"/>
      <c r="AL272" s="208"/>
    </row>
    <row r="273" spans="1:38" ht="21">
      <c r="A273" s="217"/>
      <c r="B273" s="217"/>
      <c r="C273" s="217"/>
      <c r="D273" s="217"/>
      <c r="E273" s="217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/>
      <c r="AH273" s="208"/>
      <c r="AI273" s="208"/>
      <c r="AJ273" s="208"/>
      <c r="AK273" s="208"/>
      <c r="AL273" s="208"/>
    </row>
    <row r="274" spans="1:38" ht="21">
      <c r="A274" s="217"/>
      <c r="B274" s="217"/>
      <c r="C274" s="217"/>
      <c r="D274" s="217"/>
      <c r="E274" s="217"/>
      <c r="F274" s="217"/>
      <c r="G274" s="217"/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  <c r="V274" s="217"/>
      <c r="W274" s="217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08"/>
      <c r="AK274" s="208"/>
      <c r="AL274" s="208"/>
    </row>
    <row r="275" spans="1:38" ht="21">
      <c r="A275" s="217"/>
      <c r="B275" s="217"/>
      <c r="C275" s="217"/>
      <c r="D275" s="217"/>
      <c r="E275" s="217"/>
      <c r="F275" s="217"/>
      <c r="G275" s="217"/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208"/>
      <c r="AK275" s="208"/>
      <c r="AL275" s="208"/>
    </row>
    <row r="276" spans="1:38" ht="21">
      <c r="A276" s="217"/>
      <c r="B276" s="217"/>
      <c r="C276" s="217"/>
      <c r="D276" s="217"/>
      <c r="E276" s="217"/>
      <c r="F276" s="217"/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8"/>
      <c r="AK276" s="208"/>
      <c r="AL276" s="208"/>
    </row>
    <row r="277" spans="1:38" ht="21">
      <c r="A277" s="217"/>
      <c r="B277" s="217"/>
      <c r="C277" s="217"/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</row>
    <row r="278" spans="1:38" ht="21">
      <c r="A278" s="217"/>
      <c r="B278" s="217"/>
      <c r="C278" s="217"/>
      <c r="D278" s="217"/>
      <c r="E278" s="217"/>
      <c r="F278" s="217"/>
      <c r="G278" s="217"/>
      <c r="H278" s="217"/>
      <c r="I278" s="217"/>
      <c r="J278" s="217"/>
      <c r="K278" s="217"/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  <c r="V278" s="217"/>
      <c r="W278" s="217"/>
      <c r="X278" s="208"/>
      <c r="Y278" s="208"/>
      <c r="Z278" s="208"/>
      <c r="AA278" s="208"/>
      <c r="AB278" s="208"/>
      <c r="AC278" s="208"/>
      <c r="AD278" s="208"/>
      <c r="AE278" s="208"/>
      <c r="AF278" s="208"/>
      <c r="AG278" s="208"/>
      <c r="AH278" s="208"/>
      <c r="AI278" s="208"/>
      <c r="AJ278" s="208"/>
      <c r="AK278" s="208"/>
      <c r="AL278" s="208"/>
    </row>
    <row r="279" spans="1:38" ht="21">
      <c r="A279" s="217"/>
      <c r="B279" s="217"/>
      <c r="C279" s="217"/>
      <c r="D279" s="217"/>
      <c r="E279" s="217"/>
      <c r="F279" s="217"/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08"/>
      <c r="AK279" s="208"/>
      <c r="AL279" s="208"/>
    </row>
    <row r="280" spans="1:38" ht="21">
      <c r="A280" s="217"/>
      <c r="B280" s="217"/>
      <c r="C280" s="217"/>
      <c r="D280" s="217"/>
      <c r="E280" s="217"/>
      <c r="F280" s="217"/>
      <c r="G280" s="217"/>
      <c r="H280" s="217"/>
      <c r="I280" s="217"/>
      <c r="J280" s="217"/>
      <c r="K280" s="217"/>
      <c r="L280" s="217"/>
      <c r="M280" s="217"/>
      <c r="N280" s="217"/>
      <c r="O280" s="217"/>
      <c r="P280" s="217"/>
      <c r="Q280" s="217"/>
      <c r="R280" s="217"/>
      <c r="S280" s="217"/>
      <c r="T280" s="217"/>
      <c r="U280" s="217"/>
      <c r="V280" s="217"/>
      <c r="W280" s="217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/>
      <c r="AH280" s="208"/>
      <c r="AI280" s="208"/>
      <c r="AJ280" s="208"/>
      <c r="AK280" s="208"/>
      <c r="AL280" s="208"/>
    </row>
    <row r="281" spans="1:38" ht="21">
      <c r="A281" s="217"/>
      <c r="B281" s="217"/>
      <c r="C281" s="217"/>
      <c r="D281" s="217"/>
      <c r="E281" s="217"/>
      <c r="F281" s="217"/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/>
      <c r="AH281" s="208"/>
      <c r="AI281" s="208"/>
      <c r="AJ281" s="208"/>
      <c r="AK281" s="208"/>
      <c r="AL281" s="208"/>
    </row>
    <row r="282" spans="1:38" ht="21">
      <c r="A282" s="217"/>
      <c r="B282" s="217"/>
      <c r="C282" s="217"/>
      <c r="D282" s="217"/>
      <c r="E282" s="217"/>
      <c r="F282" s="217"/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  <c r="V282" s="217"/>
      <c r="W282" s="217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  <c r="AH282" s="208"/>
      <c r="AI282" s="208"/>
      <c r="AJ282" s="208"/>
      <c r="AK282" s="208"/>
      <c r="AL282" s="208"/>
    </row>
    <row r="283" spans="1:38" ht="21">
      <c r="A283" s="217"/>
      <c r="B283" s="217"/>
      <c r="C283" s="217"/>
      <c r="D283" s="217"/>
      <c r="E283" s="217"/>
      <c r="F283" s="217"/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208"/>
      <c r="AI283" s="208"/>
      <c r="AJ283" s="208"/>
      <c r="AK283" s="208"/>
      <c r="AL283" s="208"/>
    </row>
    <row r="284" spans="1:38" ht="21">
      <c r="A284" s="217"/>
      <c r="B284" s="217"/>
      <c r="C284" s="217"/>
      <c r="D284" s="217"/>
      <c r="E284" s="217"/>
      <c r="F284" s="217"/>
      <c r="G284" s="217"/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7"/>
      <c r="U284" s="217"/>
      <c r="V284" s="217"/>
      <c r="W284" s="217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208"/>
      <c r="AI284" s="208"/>
      <c r="AJ284" s="208"/>
      <c r="AK284" s="208"/>
      <c r="AL284" s="208"/>
    </row>
    <row r="285" spans="1:38" ht="21">
      <c r="A285" s="217"/>
      <c r="B285" s="217"/>
      <c r="C285" s="217"/>
      <c r="D285" s="217"/>
      <c r="E285" s="217"/>
      <c r="F285" s="217"/>
      <c r="G285" s="217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  <c r="V285" s="217"/>
      <c r="W285" s="217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208"/>
      <c r="AK285" s="208"/>
      <c r="AL285" s="208"/>
    </row>
    <row r="286" spans="1:38" ht="21">
      <c r="A286" s="217"/>
      <c r="B286" s="217"/>
      <c r="C286" s="217"/>
      <c r="D286" s="217"/>
      <c r="E286" s="217"/>
      <c r="F286" s="217"/>
      <c r="G286" s="217"/>
      <c r="H286" s="217"/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  <c r="T286" s="217"/>
      <c r="U286" s="217"/>
      <c r="V286" s="217"/>
      <c r="W286" s="217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</row>
    <row r="287" spans="1:38" ht="21">
      <c r="A287" s="217"/>
      <c r="B287" s="217"/>
      <c r="C287" s="217"/>
      <c r="D287" s="217"/>
      <c r="E287" s="217"/>
      <c r="F287" s="217"/>
      <c r="G287" s="217"/>
      <c r="H287" s="217"/>
      <c r="I287" s="217"/>
      <c r="J287" s="217"/>
      <c r="K287" s="217"/>
      <c r="L287" s="217"/>
      <c r="M287" s="217"/>
      <c r="N287" s="217"/>
      <c r="O287" s="217"/>
      <c r="P287" s="217"/>
      <c r="Q287" s="217"/>
      <c r="R287" s="217"/>
      <c r="S287" s="217"/>
      <c r="T287" s="217"/>
      <c r="U287" s="217"/>
      <c r="V287" s="217"/>
      <c r="W287" s="217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8"/>
    </row>
    <row r="288" spans="1:38" ht="21">
      <c r="A288" s="217"/>
      <c r="B288" s="217"/>
      <c r="C288" s="217"/>
      <c r="D288" s="217"/>
      <c r="E288" s="217"/>
      <c r="F288" s="217"/>
      <c r="G288" s="217"/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  <c r="T288" s="217"/>
      <c r="U288" s="217"/>
      <c r="V288" s="217"/>
      <c r="W288" s="217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</row>
    <row r="289" spans="1:38" ht="21">
      <c r="A289" s="217"/>
      <c r="B289" s="217"/>
      <c r="C289" s="217"/>
      <c r="D289" s="217"/>
      <c r="E289" s="217"/>
      <c r="F289" s="217"/>
      <c r="G289" s="217"/>
      <c r="H289" s="217"/>
      <c r="I289" s="217"/>
      <c r="J289" s="217"/>
      <c r="K289" s="217"/>
      <c r="L289" s="217"/>
      <c r="M289" s="217"/>
      <c r="N289" s="217"/>
      <c r="O289" s="217"/>
      <c r="P289" s="217"/>
      <c r="Q289" s="217"/>
      <c r="R289" s="217"/>
      <c r="S289" s="217"/>
      <c r="T289" s="217"/>
      <c r="U289" s="217"/>
      <c r="V289" s="217"/>
      <c r="W289" s="217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</row>
    <row r="290" spans="1:38" ht="21">
      <c r="A290" s="217"/>
      <c r="B290" s="217"/>
      <c r="C290" s="217"/>
      <c r="D290" s="217"/>
      <c r="E290" s="217"/>
      <c r="F290" s="217"/>
      <c r="G290" s="217"/>
      <c r="H290" s="217"/>
      <c r="I290" s="217"/>
      <c r="J290" s="217"/>
      <c r="K290" s="217"/>
      <c r="L290" s="217"/>
      <c r="M290" s="217"/>
      <c r="N290" s="217"/>
      <c r="O290" s="217"/>
      <c r="P290" s="217"/>
      <c r="Q290" s="217"/>
      <c r="R290" s="217"/>
      <c r="S290" s="217"/>
      <c r="T290" s="217"/>
      <c r="U290" s="217"/>
      <c r="V290" s="217"/>
      <c r="W290" s="217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208"/>
      <c r="AI290" s="208"/>
      <c r="AJ290" s="208"/>
      <c r="AK290" s="208"/>
      <c r="AL290" s="208"/>
    </row>
    <row r="291" spans="1:38" ht="21">
      <c r="A291" s="217"/>
      <c r="B291" s="217"/>
      <c r="C291" s="217"/>
      <c r="D291" s="217"/>
      <c r="E291" s="217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17"/>
      <c r="W291" s="217"/>
      <c r="X291" s="208"/>
      <c r="Y291" s="208"/>
      <c r="Z291" s="208"/>
      <c r="AA291" s="208"/>
      <c r="AB291" s="208"/>
      <c r="AC291" s="208"/>
      <c r="AD291" s="208"/>
      <c r="AE291" s="208"/>
      <c r="AF291" s="208"/>
      <c r="AG291" s="208"/>
      <c r="AH291" s="208"/>
      <c r="AI291" s="208"/>
      <c r="AJ291" s="208"/>
      <c r="AK291" s="208"/>
      <c r="AL291" s="208"/>
    </row>
    <row r="292" spans="1:38" ht="21">
      <c r="A292" s="217"/>
      <c r="B292" s="217"/>
      <c r="C292" s="217"/>
      <c r="D292" s="217"/>
      <c r="E292" s="217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217"/>
      <c r="W292" s="217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</row>
    <row r="293" spans="1:38" ht="21">
      <c r="A293" s="217"/>
      <c r="B293" s="217"/>
      <c r="C293" s="217"/>
      <c r="D293" s="217"/>
      <c r="E293" s="217"/>
      <c r="F293" s="217"/>
      <c r="G293" s="217"/>
      <c r="H293" s="217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217"/>
      <c r="W293" s="217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</row>
    <row r="294" spans="1:38" ht="21">
      <c r="A294" s="217"/>
      <c r="B294" s="217"/>
      <c r="C294" s="217"/>
      <c r="D294" s="217"/>
      <c r="E294" s="217"/>
      <c r="F294" s="217"/>
      <c r="G294" s="217"/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217"/>
      <c r="W294" s="217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</row>
    <row r="295" spans="1:38" ht="21">
      <c r="A295" s="217"/>
      <c r="B295" s="217"/>
      <c r="C295" s="217"/>
      <c r="D295" s="217"/>
      <c r="E295" s="217"/>
      <c r="F295" s="217"/>
      <c r="G295" s="217"/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</row>
    <row r="296" spans="1:38" ht="21">
      <c r="A296" s="217"/>
      <c r="B296" s="217"/>
      <c r="C296" s="217"/>
      <c r="D296" s="217"/>
      <c r="E296" s="217"/>
      <c r="F296" s="217"/>
      <c r="G296" s="217"/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</row>
    <row r="297" spans="1:38" ht="21">
      <c r="A297" s="217"/>
      <c r="B297" s="217"/>
      <c r="C297" s="217"/>
      <c r="D297" s="217"/>
      <c r="E297" s="217"/>
      <c r="F297" s="217"/>
      <c r="G297" s="217"/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</row>
    <row r="298" spans="1:38" ht="21">
      <c r="A298" s="217"/>
      <c r="B298" s="217"/>
      <c r="C298" s="217"/>
      <c r="D298" s="217"/>
      <c r="E298" s="217"/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</row>
    <row r="299" spans="1:38" ht="21">
      <c r="A299" s="217"/>
      <c r="B299" s="217"/>
      <c r="C299" s="217"/>
      <c r="D299" s="217"/>
      <c r="E299" s="217"/>
      <c r="F299" s="217"/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  <c r="V299" s="217"/>
      <c r="W299" s="217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</row>
    <row r="300" spans="1:38" ht="21">
      <c r="A300" s="217"/>
      <c r="B300" s="217"/>
      <c r="C300" s="217"/>
      <c r="D300" s="217"/>
      <c r="E300" s="217"/>
      <c r="F300" s="217"/>
      <c r="G300" s="217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</row>
    <row r="301" spans="1:38" ht="21">
      <c r="A301" s="217"/>
      <c r="B301" s="217"/>
      <c r="C301" s="217"/>
      <c r="D301" s="217"/>
      <c r="E301" s="217"/>
      <c r="F301" s="217"/>
      <c r="G301" s="217"/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  <c r="V301" s="217"/>
      <c r="W301" s="217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</row>
    <row r="302" spans="1:38" ht="21">
      <c r="A302" s="217"/>
      <c r="B302" s="217"/>
      <c r="C302" s="217"/>
      <c r="D302" s="217"/>
      <c r="E302" s="217"/>
      <c r="F302" s="217"/>
      <c r="G302" s="217"/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  <c r="V302" s="217"/>
      <c r="W302" s="217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</row>
    <row r="303" spans="1:38" ht="21">
      <c r="A303" s="217"/>
      <c r="B303" s="217"/>
      <c r="C303" s="217"/>
      <c r="D303" s="217"/>
      <c r="E303" s="217"/>
      <c r="F303" s="217"/>
      <c r="G303" s="217"/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  <c r="T303" s="217"/>
      <c r="U303" s="217"/>
      <c r="V303" s="217"/>
      <c r="W303" s="217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</row>
    <row r="304" spans="1:38" ht="21">
      <c r="A304" s="217"/>
      <c r="B304" s="217"/>
      <c r="C304" s="217"/>
      <c r="D304" s="217"/>
      <c r="E304" s="217"/>
      <c r="F304" s="217"/>
      <c r="G304" s="217"/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217"/>
      <c r="S304" s="217"/>
      <c r="T304" s="217"/>
      <c r="U304" s="217"/>
      <c r="V304" s="217"/>
      <c r="W304" s="217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</row>
    <row r="305" spans="1:38" ht="21">
      <c r="A305" s="217"/>
      <c r="B305" s="217"/>
      <c r="C305" s="217"/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7"/>
      <c r="P305" s="217"/>
      <c r="Q305" s="217"/>
      <c r="R305" s="217"/>
      <c r="S305" s="217"/>
      <c r="T305" s="217"/>
      <c r="U305" s="217"/>
      <c r="V305" s="217"/>
      <c r="W305" s="217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</row>
    <row r="306" spans="1:38" ht="21">
      <c r="A306" s="217"/>
      <c r="B306" s="217"/>
      <c r="C306" s="217"/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7"/>
      <c r="P306" s="217"/>
      <c r="Q306" s="217"/>
      <c r="R306" s="217"/>
      <c r="S306" s="217"/>
      <c r="T306" s="217"/>
      <c r="U306" s="217"/>
      <c r="V306" s="217"/>
      <c r="W306" s="217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</row>
    <row r="307" spans="1:38" ht="21">
      <c r="A307" s="217"/>
      <c r="B307" s="217"/>
      <c r="C307" s="217"/>
      <c r="D307" s="217"/>
      <c r="E307" s="217"/>
      <c r="F307" s="217"/>
      <c r="G307" s="217"/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17"/>
      <c r="T307" s="217"/>
      <c r="U307" s="217"/>
      <c r="V307" s="217"/>
      <c r="W307" s="217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</row>
    <row r="308" spans="1:38" ht="21">
      <c r="A308" s="217"/>
      <c r="B308" s="217"/>
      <c r="C308" s="217"/>
      <c r="D308" s="217"/>
      <c r="E308" s="217"/>
      <c r="F308" s="217"/>
      <c r="G308" s="217"/>
      <c r="H308" s="217"/>
      <c r="I308" s="217"/>
      <c r="J308" s="217"/>
      <c r="K308" s="217"/>
      <c r="L308" s="217"/>
      <c r="M308" s="217"/>
      <c r="N308" s="217"/>
      <c r="O308" s="217"/>
      <c r="P308" s="217"/>
      <c r="Q308" s="217"/>
      <c r="R308" s="217"/>
      <c r="S308" s="217"/>
      <c r="T308" s="217"/>
      <c r="U308" s="217"/>
      <c r="V308" s="217"/>
      <c r="W308" s="217"/>
      <c r="X308" s="208"/>
      <c r="Y308" s="208"/>
      <c r="Z308" s="208"/>
      <c r="AA308" s="208"/>
      <c r="AB308" s="208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</row>
    <row r="309" spans="1:38" ht="21">
      <c r="A309" s="217"/>
      <c r="B309" s="217"/>
      <c r="C309" s="217"/>
      <c r="D309" s="217"/>
      <c r="E309" s="217"/>
      <c r="F309" s="217"/>
      <c r="G309" s="217"/>
      <c r="H309" s="217"/>
      <c r="I309" s="217"/>
      <c r="J309" s="217"/>
      <c r="K309" s="217"/>
      <c r="L309" s="217"/>
      <c r="M309" s="217"/>
      <c r="N309" s="217"/>
      <c r="O309" s="217"/>
      <c r="P309" s="217"/>
      <c r="Q309" s="217"/>
      <c r="R309" s="217"/>
      <c r="S309" s="217"/>
      <c r="T309" s="217"/>
      <c r="U309" s="217"/>
      <c r="V309" s="217"/>
      <c r="W309" s="217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</row>
    <row r="310" spans="1:38" ht="21">
      <c r="A310" s="217"/>
      <c r="B310" s="217"/>
      <c r="C310" s="217"/>
      <c r="D310" s="217"/>
      <c r="E310" s="217"/>
      <c r="F310" s="217"/>
      <c r="G310" s="217"/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217"/>
      <c r="S310" s="217"/>
      <c r="T310" s="217"/>
      <c r="U310" s="217"/>
      <c r="V310" s="217"/>
      <c r="W310" s="217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</row>
    <row r="311" spans="1:38" ht="21">
      <c r="A311" s="217"/>
      <c r="B311" s="217"/>
      <c r="C311" s="217"/>
      <c r="D311" s="217"/>
      <c r="E311" s="217"/>
      <c r="F311" s="217"/>
      <c r="G311" s="217"/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217"/>
      <c r="S311" s="217"/>
      <c r="T311" s="217"/>
      <c r="U311" s="217"/>
      <c r="V311" s="217"/>
      <c r="W311" s="217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</row>
    <row r="312" spans="1:38" ht="21">
      <c r="A312" s="217"/>
      <c r="B312" s="217"/>
      <c r="C312" s="217"/>
      <c r="D312" s="217"/>
      <c r="E312" s="217"/>
      <c r="F312" s="217"/>
      <c r="G312" s="217"/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  <c r="T312" s="217"/>
      <c r="U312" s="217"/>
      <c r="V312" s="217"/>
      <c r="W312" s="217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</row>
    <row r="313" spans="1:38" ht="21">
      <c r="A313" s="217"/>
      <c r="B313" s="217"/>
      <c r="C313" s="217"/>
      <c r="D313" s="217"/>
      <c r="E313" s="217"/>
      <c r="F313" s="217"/>
      <c r="G313" s="217"/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217"/>
      <c r="S313" s="217"/>
      <c r="T313" s="217"/>
      <c r="U313" s="217"/>
      <c r="V313" s="217"/>
      <c r="W313" s="217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8"/>
      <c r="AJ313" s="208"/>
      <c r="AK313" s="208"/>
      <c r="AL313" s="208"/>
    </row>
    <row r="314" spans="1:38" ht="21">
      <c r="A314" s="217"/>
      <c r="B314" s="217"/>
      <c r="C314" s="217"/>
      <c r="D314" s="217"/>
      <c r="E314" s="217"/>
      <c r="F314" s="217"/>
      <c r="G314" s="217"/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217"/>
      <c r="S314" s="217"/>
      <c r="T314" s="217"/>
      <c r="U314" s="217"/>
      <c r="V314" s="217"/>
      <c r="W314" s="217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</row>
    <row r="315" spans="1:38" ht="21">
      <c r="A315" s="217"/>
      <c r="B315" s="217"/>
      <c r="C315" s="217"/>
      <c r="D315" s="217"/>
      <c r="E315" s="217"/>
      <c r="F315" s="217"/>
      <c r="G315" s="217"/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217"/>
      <c r="S315" s="217"/>
      <c r="T315" s="217"/>
      <c r="U315" s="217"/>
      <c r="V315" s="217"/>
      <c r="W315" s="217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</row>
    <row r="316" spans="1:38" ht="21">
      <c r="A316" s="217"/>
      <c r="B316" s="217"/>
      <c r="C316" s="217"/>
      <c r="D316" s="217"/>
      <c r="E316" s="217"/>
      <c r="F316" s="217"/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 s="217"/>
      <c r="V316" s="217"/>
      <c r="W316" s="217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</row>
    <row r="317" spans="1:38" ht="21">
      <c r="A317" s="217"/>
      <c r="B317" s="217"/>
      <c r="C317" s="217"/>
      <c r="D317" s="217"/>
      <c r="E317" s="217"/>
      <c r="F317" s="217"/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7"/>
      <c r="V317" s="217"/>
      <c r="W317" s="217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</row>
    <row r="318" spans="1:38" ht="21">
      <c r="A318" s="217"/>
      <c r="B318" s="217"/>
      <c r="C318" s="217"/>
      <c r="D318" s="217"/>
      <c r="E318" s="217"/>
      <c r="F318" s="217"/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7"/>
      <c r="V318" s="217"/>
      <c r="W318" s="217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</row>
    <row r="319" spans="1:38" ht="21">
      <c r="A319" s="217"/>
      <c r="B319" s="217"/>
      <c r="C319" s="217"/>
      <c r="D319" s="217"/>
      <c r="E319" s="217"/>
      <c r="F319" s="217"/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</row>
    <row r="320" spans="1:38" ht="21">
      <c r="A320" s="217"/>
      <c r="B320" s="217"/>
      <c r="C320" s="217"/>
      <c r="D320" s="217"/>
      <c r="E320" s="217"/>
      <c r="F320" s="217"/>
      <c r="G320" s="217"/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217"/>
      <c r="S320" s="217"/>
      <c r="T320" s="217"/>
      <c r="U320" s="217"/>
      <c r="V320" s="217"/>
      <c r="W320" s="217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</row>
    <row r="321" spans="1:38" ht="21">
      <c r="A321" s="217"/>
      <c r="B321" s="217"/>
      <c r="C321" s="217"/>
      <c r="D321" s="217"/>
      <c r="E321" s="217"/>
      <c r="F321" s="217"/>
      <c r="G321" s="217"/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217"/>
      <c r="S321" s="217"/>
      <c r="T321" s="217"/>
      <c r="U321" s="217"/>
      <c r="V321" s="217"/>
      <c r="W321" s="217"/>
      <c r="X321" s="208"/>
      <c r="Y321" s="208"/>
      <c r="Z321" s="208"/>
      <c r="AA321" s="208"/>
      <c r="AB321" s="208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</row>
    <row r="322" spans="1:38" ht="21">
      <c r="A322" s="217"/>
      <c r="B322" s="217"/>
      <c r="C322" s="217"/>
      <c r="D322" s="217"/>
      <c r="E322" s="217"/>
      <c r="F322" s="217"/>
      <c r="G322" s="217"/>
      <c r="H322" s="217"/>
      <c r="I322" s="217"/>
      <c r="J322" s="217"/>
      <c r="K322" s="217"/>
      <c r="L322" s="217"/>
      <c r="M322" s="217"/>
      <c r="N322" s="217"/>
      <c r="O322" s="217"/>
      <c r="P322" s="217"/>
      <c r="Q322" s="217"/>
      <c r="R322" s="217"/>
      <c r="S322" s="217"/>
      <c r="T322" s="217"/>
      <c r="U322" s="217"/>
      <c r="V322" s="217"/>
      <c r="W322" s="217"/>
      <c r="X322" s="208"/>
      <c r="Y322" s="208"/>
      <c r="Z322" s="208"/>
      <c r="AA322" s="208"/>
      <c r="AB322" s="208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</row>
    <row r="323" spans="1:38" ht="21">
      <c r="A323" s="217"/>
      <c r="B323" s="217"/>
      <c r="C323" s="217"/>
      <c r="D323" s="217"/>
      <c r="E323" s="217"/>
      <c r="F323" s="217"/>
      <c r="G323" s="217"/>
      <c r="H323" s="217"/>
      <c r="I323" s="217"/>
      <c r="J323" s="217"/>
      <c r="K323" s="217"/>
      <c r="L323" s="217"/>
      <c r="M323" s="217"/>
      <c r="N323" s="217"/>
      <c r="O323" s="217"/>
      <c r="P323" s="217"/>
      <c r="Q323" s="217"/>
      <c r="R323" s="217"/>
      <c r="S323" s="217"/>
      <c r="T323" s="217"/>
      <c r="U323" s="217"/>
      <c r="V323" s="217"/>
      <c r="W323" s="217"/>
      <c r="X323" s="208"/>
      <c r="Y323" s="208"/>
      <c r="Z323" s="208"/>
      <c r="AA323" s="208"/>
      <c r="AB323" s="208"/>
      <c r="AC323" s="208"/>
      <c r="AD323" s="208"/>
      <c r="AE323" s="208"/>
      <c r="AF323" s="208"/>
      <c r="AG323" s="208"/>
      <c r="AH323" s="208"/>
      <c r="AI323" s="208"/>
      <c r="AJ323" s="208"/>
      <c r="AK323" s="208"/>
      <c r="AL323" s="208"/>
    </row>
    <row r="324" spans="1:38" ht="21">
      <c r="A324" s="217"/>
      <c r="B324" s="217"/>
      <c r="C324" s="217"/>
      <c r="D324" s="217"/>
      <c r="E324" s="217"/>
      <c r="F324" s="217"/>
      <c r="G324" s="217"/>
      <c r="H324" s="217"/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17"/>
      <c r="T324" s="217"/>
      <c r="U324" s="217"/>
      <c r="V324" s="217"/>
      <c r="W324" s="217"/>
      <c r="X324" s="208"/>
      <c r="Y324" s="208"/>
      <c r="Z324" s="208"/>
      <c r="AA324" s="208"/>
      <c r="AB324" s="208"/>
      <c r="AC324" s="208"/>
      <c r="AD324" s="208"/>
      <c r="AE324" s="208"/>
      <c r="AF324" s="208"/>
      <c r="AG324" s="208"/>
      <c r="AH324" s="208"/>
      <c r="AI324" s="208"/>
      <c r="AJ324" s="208"/>
      <c r="AK324" s="208"/>
      <c r="AL324" s="208"/>
    </row>
    <row r="325" spans="1:38" ht="21">
      <c r="A325" s="217"/>
      <c r="B325" s="217"/>
      <c r="C325" s="217"/>
      <c r="D325" s="217"/>
      <c r="E325" s="217"/>
      <c r="F325" s="217"/>
      <c r="G325" s="217"/>
      <c r="H325" s="217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7"/>
      <c r="V325" s="217"/>
      <c r="W325" s="217"/>
      <c r="X325" s="208"/>
      <c r="Y325" s="208"/>
      <c r="Z325" s="208"/>
      <c r="AA325" s="208"/>
      <c r="AB325" s="208"/>
      <c r="AC325" s="208"/>
      <c r="AD325" s="208"/>
      <c r="AE325" s="208"/>
      <c r="AF325" s="208"/>
      <c r="AG325" s="208"/>
      <c r="AH325" s="208"/>
      <c r="AI325" s="208"/>
      <c r="AJ325" s="208"/>
      <c r="AK325" s="208"/>
      <c r="AL325" s="208"/>
    </row>
    <row r="326" spans="1:38" ht="21">
      <c r="A326" s="217"/>
      <c r="B326" s="217"/>
      <c r="C326" s="217"/>
      <c r="D326" s="217"/>
      <c r="E326" s="217"/>
      <c r="F326" s="217"/>
      <c r="G326" s="217"/>
      <c r="H326" s="217"/>
      <c r="I326" s="217"/>
      <c r="J326" s="217"/>
      <c r="K326" s="217"/>
      <c r="L326" s="217"/>
      <c r="M326" s="217"/>
      <c r="N326" s="217"/>
      <c r="O326" s="217"/>
      <c r="P326" s="217"/>
      <c r="Q326" s="217"/>
      <c r="R326" s="217"/>
      <c r="S326" s="217"/>
      <c r="T326" s="217"/>
      <c r="U326" s="217"/>
      <c r="V326" s="217"/>
      <c r="W326" s="217"/>
      <c r="X326" s="208"/>
      <c r="Y326" s="208"/>
      <c r="Z326" s="208"/>
      <c r="AA326" s="208"/>
      <c r="AB326" s="208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</row>
    <row r="327" spans="1:38" ht="21">
      <c r="A327" s="217"/>
      <c r="B327" s="217"/>
      <c r="C327" s="217"/>
      <c r="D327" s="217"/>
      <c r="E327" s="217"/>
      <c r="F327" s="217"/>
      <c r="G327" s="217"/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217"/>
      <c r="S327" s="217"/>
      <c r="T327" s="217"/>
      <c r="U327" s="217"/>
      <c r="V327" s="217"/>
      <c r="W327" s="217"/>
      <c r="X327" s="208"/>
      <c r="Y327" s="208"/>
      <c r="Z327" s="208"/>
      <c r="AA327" s="208"/>
      <c r="AB327" s="208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</row>
    <row r="328" spans="1:38" ht="21">
      <c r="A328" s="217"/>
      <c r="B328" s="217"/>
      <c r="C328" s="217"/>
      <c r="D328" s="217"/>
      <c r="E328" s="217"/>
      <c r="F328" s="217"/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  <c r="V328" s="217"/>
      <c r="W328" s="217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</row>
    <row r="329" spans="1:38" ht="21">
      <c r="A329" s="217"/>
      <c r="B329" s="217"/>
      <c r="C329" s="217"/>
      <c r="D329" s="217"/>
      <c r="E329" s="217"/>
      <c r="F329" s="217"/>
      <c r="G329" s="217"/>
      <c r="H329" s="217"/>
      <c r="I329" s="217"/>
      <c r="J329" s="217"/>
      <c r="K329" s="217"/>
      <c r="L329" s="217"/>
      <c r="M329" s="217"/>
      <c r="N329" s="217"/>
      <c r="O329" s="217"/>
      <c r="P329" s="217"/>
      <c r="Q329" s="217"/>
      <c r="R329" s="217"/>
      <c r="S329" s="217"/>
      <c r="T329" s="217"/>
      <c r="U329" s="217"/>
      <c r="V329" s="217"/>
      <c r="W329" s="217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</row>
    <row r="330" spans="1:38" ht="21">
      <c r="A330" s="217"/>
      <c r="B330" s="217"/>
      <c r="C330" s="217"/>
      <c r="D330" s="217"/>
      <c r="E330" s="217"/>
      <c r="F330" s="217"/>
      <c r="G330" s="217"/>
      <c r="H330" s="217"/>
      <c r="I330" s="217"/>
      <c r="J330" s="217"/>
      <c r="K330" s="217"/>
      <c r="L330" s="217"/>
      <c r="M330" s="217"/>
      <c r="N330" s="217"/>
      <c r="O330" s="217"/>
      <c r="P330" s="217"/>
      <c r="Q330" s="217"/>
      <c r="R330" s="217"/>
      <c r="S330" s="217"/>
      <c r="T330" s="217"/>
      <c r="U330" s="217"/>
      <c r="V330" s="217"/>
      <c r="W330" s="217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</row>
    <row r="331" spans="1:38" ht="21">
      <c r="A331" s="217"/>
      <c r="B331" s="217"/>
      <c r="C331" s="217"/>
      <c r="D331" s="217"/>
      <c r="E331" s="217"/>
      <c r="F331" s="217"/>
      <c r="G331" s="217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/>
      <c r="AH331" s="208"/>
      <c r="AI331" s="208"/>
      <c r="AJ331" s="208"/>
      <c r="AK331" s="208"/>
      <c r="AL331" s="208"/>
    </row>
    <row r="332" spans="1:38" ht="21">
      <c r="A332" s="217"/>
      <c r="B332" s="217"/>
      <c r="C332" s="217"/>
      <c r="D332" s="217"/>
      <c r="E332" s="217"/>
      <c r="F332" s="217"/>
      <c r="G332" s="217"/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17"/>
      <c r="T332" s="217"/>
      <c r="U332" s="217"/>
      <c r="V332" s="217"/>
      <c r="W332" s="217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/>
      <c r="AH332" s="208"/>
      <c r="AI332" s="208"/>
      <c r="AJ332" s="208"/>
      <c r="AK332" s="208"/>
      <c r="AL332" s="208"/>
    </row>
    <row r="333" spans="1:38" ht="21">
      <c r="A333" s="217"/>
      <c r="B333" s="217"/>
      <c r="C333" s="217"/>
      <c r="D333" s="217"/>
      <c r="E333" s="217"/>
      <c r="F333" s="217"/>
      <c r="G333" s="217"/>
      <c r="H333" s="217"/>
      <c r="I333" s="217"/>
      <c r="J333" s="217"/>
      <c r="K333" s="217"/>
      <c r="L333" s="217"/>
      <c r="M333" s="217"/>
      <c r="N333" s="217"/>
      <c r="O333" s="217"/>
      <c r="P333" s="217"/>
      <c r="Q333" s="217"/>
      <c r="R333" s="217"/>
      <c r="S333" s="217"/>
      <c r="T333" s="217"/>
      <c r="U333" s="217"/>
      <c r="V333" s="217"/>
      <c r="W333" s="217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</row>
    <row r="334" spans="1:38" ht="21">
      <c r="A334" s="217"/>
      <c r="B334" s="217"/>
      <c r="C334" s="217"/>
      <c r="D334" s="217"/>
      <c r="E334" s="217"/>
      <c r="F334" s="217"/>
      <c r="G334" s="217"/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217"/>
      <c r="S334" s="217"/>
      <c r="T334" s="217"/>
      <c r="U334" s="217"/>
      <c r="V334" s="217"/>
      <c r="W334" s="217"/>
      <c r="X334" s="208"/>
      <c r="Y334" s="208"/>
      <c r="Z334" s="208"/>
      <c r="AA334" s="208"/>
      <c r="AB334" s="208"/>
      <c r="AC334" s="208"/>
      <c r="AD334" s="208"/>
      <c r="AE334" s="208"/>
      <c r="AF334" s="208"/>
      <c r="AG334" s="208"/>
      <c r="AH334" s="208"/>
      <c r="AI334" s="208"/>
      <c r="AJ334" s="208"/>
      <c r="AK334" s="208"/>
      <c r="AL334" s="208"/>
    </row>
    <row r="335" spans="1:38" ht="21">
      <c r="A335" s="217"/>
      <c r="B335" s="217"/>
      <c r="C335" s="217"/>
      <c r="D335" s="217"/>
      <c r="E335" s="217"/>
      <c r="F335" s="217"/>
      <c r="G335" s="217"/>
      <c r="H335" s="217"/>
      <c r="I335" s="217"/>
      <c r="J335" s="217"/>
      <c r="K335" s="217"/>
      <c r="L335" s="217"/>
      <c r="M335" s="217"/>
      <c r="N335" s="217"/>
      <c r="O335" s="217"/>
      <c r="P335" s="217"/>
      <c r="Q335" s="217"/>
      <c r="R335" s="217"/>
      <c r="S335" s="217"/>
      <c r="T335" s="217"/>
      <c r="U335" s="217"/>
      <c r="V335" s="217"/>
      <c r="W335" s="217"/>
      <c r="X335" s="208"/>
      <c r="Y335" s="208"/>
      <c r="Z335" s="208"/>
      <c r="AA335" s="208"/>
      <c r="AB335" s="208"/>
      <c r="AC335" s="208"/>
      <c r="AD335" s="208"/>
      <c r="AE335" s="208"/>
      <c r="AF335" s="208"/>
      <c r="AG335" s="208"/>
      <c r="AH335" s="208"/>
      <c r="AI335" s="208"/>
      <c r="AJ335" s="208"/>
      <c r="AK335" s="208"/>
      <c r="AL335" s="208"/>
    </row>
    <row r="336" spans="1:38" ht="21">
      <c r="A336" s="217"/>
      <c r="B336" s="217"/>
      <c r="C336" s="217"/>
      <c r="D336" s="217"/>
      <c r="E336" s="217"/>
      <c r="F336" s="217"/>
      <c r="G336" s="217"/>
      <c r="H336" s="217"/>
      <c r="I336" s="217"/>
      <c r="J336" s="217"/>
      <c r="K336" s="217"/>
      <c r="L336" s="217"/>
      <c r="M336" s="217"/>
      <c r="N336" s="217"/>
      <c r="O336" s="217"/>
      <c r="P336" s="217"/>
      <c r="Q336" s="217"/>
      <c r="R336" s="217"/>
      <c r="S336" s="217"/>
      <c r="T336" s="217"/>
      <c r="U336" s="217"/>
      <c r="V336" s="217"/>
      <c r="W336" s="217"/>
      <c r="X336" s="208"/>
      <c r="Y336" s="208"/>
      <c r="Z336" s="208"/>
      <c r="AA336" s="208"/>
      <c r="AB336" s="208"/>
      <c r="AC336" s="208"/>
      <c r="AD336" s="208"/>
      <c r="AE336" s="208"/>
      <c r="AF336" s="208"/>
      <c r="AG336" s="208"/>
      <c r="AH336" s="208"/>
      <c r="AI336" s="208"/>
      <c r="AJ336" s="208"/>
      <c r="AK336" s="208"/>
      <c r="AL336" s="208"/>
    </row>
    <row r="337" spans="1:38" ht="21">
      <c r="A337" s="217"/>
      <c r="B337" s="217"/>
      <c r="C337" s="217"/>
      <c r="D337" s="217"/>
      <c r="E337" s="217"/>
      <c r="F337" s="217"/>
      <c r="G337" s="217"/>
      <c r="H337" s="217"/>
      <c r="I337" s="217"/>
      <c r="J337" s="217"/>
      <c r="K337" s="217"/>
      <c r="L337" s="217"/>
      <c r="M337" s="217"/>
      <c r="N337" s="217"/>
      <c r="O337" s="217"/>
      <c r="P337" s="217"/>
      <c r="Q337" s="217"/>
      <c r="R337" s="217"/>
      <c r="S337" s="217"/>
      <c r="T337" s="217"/>
      <c r="U337" s="217"/>
      <c r="V337" s="217"/>
      <c r="W337" s="217"/>
      <c r="X337" s="208"/>
      <c r="Y337" s="208"/>
      <c r="Z337" s="208"/>
      <c r="AA337" s="208"/>
      <c r="AB337" s="208"/>
      <c r="AC337" s="208"/>
      <c r="AD337" s="208"/>
      <c r="AE337" s="208"/>
      <c r="AF337" s="208"/>
      <c r="AG337" s="208"/>
      <c r="AH337" s="208"/>
      <c r="AI337" s="208"/>
      <c r="AJ337" s="208"/>
      <c r="AK337" s="208"/>
      <c r="AL337" s="208"/>
    </row>
    <row r="338" spans="1:38" ht="21">
      <c r="A338" s="217"/>
      <c r="B338" s="217"/>
      <c r="C338" s="217"/>
      <c r="D338" s="217"/>
      <c r="E338" s="217"/>
      <c r="F338" s="217"/>
      <c r="G338" s="217"/>
      <c r="H338" s="217"/>
      <c r="I338" s="217"/>
      <c r="J338" s="217"/>
      <c r="K338" s="217"/>
      <c r="L338" s="217"/>
      <c r="M338" s="217"/>
      <c r="N338" s="217"/>
      <c r="O338" s="217"/>
      <c r="P338" s="217"/>
      <c r="Q338" s="217"/>
      <c r="R338" s="217"/>
      <c r="S338" s="217"/>
      <c r="T338" s="217"/>
      <c r="U338" s="217"/>
      <c r="V338" s="217"/>
      <c r="W338" s="217"/>
    </row>
    <row r="339" spans="1:38" ht="21">
      <c r="A339" s="217"/>
      <c r="B339" s="217"/>
      <c r="C339" s="217"/>
      <c r="D339" s="217"/>
      <c r="E339" s="217"/>
      <c r="F339" s="217"/>
      <c r="G339" s="217"/>
      <c r="H339" s="217"/>
      <c r="I339" s="217"/>
      <c r="J339" s="217"/>
      <c r="K339" s="217"/>
      <c r="L339" s="217"/>
      <c r="M339" s="217"/>
      <c r="N339" s="217"/>
      <c r="O339" s="217"/>
      <c r="P339" s="217"/>
      <c r="Q339" s="217"/>
      <c r="R339" s="217"/>
      <c r="S339" s="217"/>
      <c r="T339" s="217"/>
      <c r="U339" s="217"/>
      <c r="V339" s="217"/>
      <c r="W339" s="217"/>
    </row>
    <row r="340" spans="1:38" ht="21">
      <c r="A340" s="217"/>
      <c r="B340" s="217"/>
      <c r="C340" s="217"/>
      <c r="D340" s="217"/>
      <c r="E340" s="217"/>
      <c r="F340" s="217"/>
      <c r="G340" s="217"/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7"/>
      <c r="U340" s="217"/>
      <c r="V340" s="217"/>
      <c r="W340" s="217"/>
    </row>
    <row r="341" spans="1:38" ht="21">
      <c r="A341" s="217"/>
      <c r="B341" s="217"/>
      <c r="C341" s="217"/>
      <c r="D341" s="217"/>
      <c r="E341" s="217"/>
      <c r="F341" s="217"/>
      <c r="G341" s="217"/>
      <c r="H341" s="217"/>
      <c r="I341" s="217"/>
      <c r="J341" s="217"/>
      <c r="K341" s="217"/>
      <c r="L341" s="217"/>
      <c r="M341" s="217"/>
      <c r="N341" s="217"/>
      <c r="O341" s="217"/>
      <c r="P341" s="217"/>
      <c r="Q341" s="217"/>
      <c r="R341" s="217"/>
      <c r="S341" s="217"/>
      <c r="T341" s="217"/>
      <c r="U341" s="217"/>
      <c r="V341" s="217"/>
      <c r="W341" s="217"/>
    </row>
    <row r="342" spans="1:38" ht="21">
      <c r="A342" s="217"/>
      <c r="B342" s="217"/>
      <c r="C342" s="217"/>
      <c r="D342" s="217"/>
      <c r="E342" s="217"/>
      <c r="F342" s="217"/>
      <c r="G342" s="217"/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217"/>
      <c r="S342" s="217"/>
      <c r="T342" s="217"/>
      <c r="U342" s="217"/>
      <c r="V342" s="217"/>
      <c r="W342" s="217"/>
    </row>
    <row r="343" spans="1:38" ht="21">
      <c r="A343" s="217"/>
      <c r="B343" s="217"/>
      <c r="C343" s="217"/>
      <c r="D343" s="217"/>
      <c r="E343" s="217"/>
      <c r="F343" s="217"/>
      <c r="G343" s="217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7"/>
      <c r="U343" s="217"/>
      <c r="V343" s="217"/>
      <c r="W343" s="217"/>
    </row>
    <row r="344" spans="1:38" ht="21">
      <c r="A344" s="217"/>
      <c r="B344" s="217"/>
      <c r="C344" s="217"/>
      <c r="D344" s="217"/>
      <c r="E344" s="217"/>
      <c r="F344" s="217"/>
      <c r="G344" s="217"/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  <c r="T344" s="217"/>
      <c r="U344" s="217"/>
      <c r="V344" s="217"/>
      <c r="W344" s="217"/>
    </row>
    <row r="345" spans="1:38" ht="21">
      <c r="A345" s="217"/>
      <c r="B345" s="217"/>
      <c r="C345" s="217"/>
      <c r="D345" s="217"/>
      <c r="E345" s="217"/>
      <c r="F345" s="217"/>
      <c r="G345" s="217"/>
      <c r="H345" s="217"/>
      <c r="I345" s="217"/>
      <c r="J345" s="217"/>
      <c r="K345" s="217"/>
      <c r="L345" s="217"/>
      <c r="M345" s="217"/>
      <c r="N345" s="217"/>
      <c r="O345" s="217"/>
      <c r="P345" s="217"/>
      <c r="Q345" s="217"/>
      <c r="R345" s="217"/>
      <c r="S345" s="217"/>
      <c r="T345" s="217"/>
      <c r="U345" s="217"/>
      <c r="V345" s="217"/>
      <c r="W345" s="217"/>
    </row>
    <row r="346" spans="1:38" ht="21">
      <c r="A346" s="217"/>
      <c r="B346" s="217"/>
      <c r="C346" s="217"/>
      <c r="D346" s="217"/>
      <c r="E346" s="217"/>
      <c r="F346" s="217"/>
      <c r="G346" s="217"/>
      <c r="H346" s="217"/>
      <c r="I346" s="217"/>
      <c r="J346" s="217"/>
      <c r="K346" s="217"/>
      <c r="L346" s="217"/>
      <c r="M346" s="217"/>
      <c r="N346" s="217"/>
      <c r="O346" s="217"/>
      <c r="P346" s="217"/>
      <c r="Q346" s="217"/>
      <c r="R346" s="217"/>
      <c r="S346" s="217"/>
      <c r="T346" s="217"/>
      <c r="U346" s="217"/>
      <c r="V346" s="217"/>
      <c r="W346" s="217"/>
    </row>
    <row r="347" spans="1:38" ht="21">
      <c r="A347" s="217"/>
      <c r="B347" s="217"/>
      <c r="C347" s="217"/>
      <c r="D347" s="217"/>
      <c r="E347" s="217"/>
      <c r="F347" s="217"/>
      <c r="G347" s="217"/>
      <c r="H347" s="217"/>
      <c r="I347" s="217"/>
      <c r="J347" s="217"/>
      <c r="K347" s="217"/>
      <c r="L347" s="217"/>
      <c r="M347" s="217"/>
      <c r="N347" s="217"/>
      <c r="O347" s="217"/>
      <c r="P347" s="217"/>
      <c r="Q347" s="217"/>
      <c r="R347" s="217"/>
      <c r="S347" s="217"/>
      <c r="T347" s="217"/>
      <c r="U347" s="217"/>
      <c r="V347" s="217"/>
      <c r="W347" s="217"/>
    </row>
    <row r="348" spans="1:38" ht="21">
      <c r="A348" s="217"/>
      <c r="B348" s="217"/>
      <c r="C348" s="217"/>
      <c r="D348" s="217"/>
      <c r="E348" s="217"/>
      <c r="F348" s="217"/>
      <c r="G348" s="217"/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  <c r="T348" s="217"/>
      <c r="U348" s="217"/>
      <c r="V348" s="217"/>
      <c r="W348" s="217"/>
    </row>
    <row r="349" spans="1:38" ht="21">
      <c r="A349" s="217"/>
      <c r="B349" s="217"/>
      <c r="C349" s="217"/>
      <c r="D349" s="217"/>
      <c r="E349" s="217"/>
      <c r="F349" s="217"/>
      <c r="G349" s="217"/>
      <c r="H349" s="217"/>
      <c r="I349" s="217"/>
      <c r="J349" s="217"/>
      <c r="K349" s="217"/>
      <c r="L349" s="217"/>
      <c r="M349" s="217"/>
      <c r="N349" s="217"/>
      <c r="O349" s="217"/>
      <c r="P349" s="217"/>
      <c r="Q349" s="217"/>
      <c r="R349" s="217"/>
      <c r="S349" s="217"/>
      <c r="T349" s="217"/>
      <c r="U349" s="217"/>
      <c r="V349" s="217"/>
      <c r="W349" s="217"/>
    </row>
    <row r="350" spans="1:38" ht="21">
      <c r="A350" s="217"/>
      <c r="B350" s="217"/>
      <c r="C350" s="217"/>
      <c r="D350" s="217"/>
      <c r="E350" s="217"/>
      <c r="F350" s="217"/>
      <c r="G350" s="217"/>
      <c r="H350" s="217"/>
      <c r="I350" s="217"/>
      <c r="J350" s="217"/>
      <c r="K350" s="217"/>
      <c r="L350" s="217"/>
      <c r="M350" s="217"/>
      <c r="N350" s="217"/>
      <c r="O350" s="217"/>
      <c r="P350" s="217"/>
      <c r="Q350" s="217"/>
      <c r="R350" s="217"/>
      <c r="S350" s="217"/>
      <c r="T350" s="217"/>
      <c r="U350" s="217"/>
      <c r="V350" s="217"/>
      <c r="W350" s="217"/>
    </row>
    <row r="351" spans="1:38" ht="21">
      <c r="A351" s="217"/>
      <c r="B351" s="217"/>
      <c r="C351" s="217"/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7"/>
      <c r="P351" s="217"/>
      <c r="Q351" s="217"/>
      <c r="R351" s="217"/>
      <c r="S351" s="217"/>
      <c r="T351" s="217"/>
      <c r="U351" s="217"/>
      <c r="V351" s="217"/>
      <c r="W351" s="217"/>
    </row>
    <row r="352" spans="1:38" ht="21">
      <c r="A352" s="217"/>
      <c r="B352" s="217"/>
      <c r="C352" s="217"/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7"/>
      <c r="P352" s="217"/>
      <c r="Q352" s="217"/>
      <c r="R352" s="217"/>
      <c r="S352" s="217"/>
      <c r="T352" s="217"/>
      <c r="U352" s="217"/>
      <c r="V352" s="217"/>
      <c r="W352" s="217"/>
    </row>
    <row r="353" spans="1:23" ht="21">
      <c r="A353" s="217"/>
      <c r="B353" s="217"/>
      <c r="C353" s="217"/>
      <c r="D353" s="217"/>
      <c r="E353" s="217"/>
      <c r="F353" s="217"/>
      <c r="G353" s="217"/>
      <c r="H353" s="217"/>
      <c r="I353" s="217"/>
      <c r="J353" s="217"/>
      <c r="K353" s="217"/>
      <c r="L353" s="217"/>
      <c r="M353" s="217"/>
      <c r="N353" s="217"/>
      <c r="O353" s="217"/>
      <c r="P353" s="217"/>
      <c r="Q353" s="217"/>
      <c r="R353" s="217"/>
      <c r="S353" s="217"/>
      <c r="T353" s="217"/>
      <c r="U353" s="217"/>
      <c r="V353" s="217"/>
      <c r="W353" s="217"/>
    </row>
    <row r="354" spans="1:23" ht="21">
      <c r="A354" s="217"/>
      <c r="B354" s="217"/>
      <c r="C354" s="217"/>
      <c r="D354" s="217"/>
      <c r="E354" s="217"/>
      <c r="F354" s="217"/>
      <c r="G354" s="217"/>
      <c r="H354" s="217"/>
      <c r="I354" s="217"/>
      <c r="J354" s="217"/>
      <c r="K354" s="217"/>
      <c r="L354" s="217"/>
      <c r="M354" s="217"/>
      <c r="N354" s="217"/>
      <c r="O354" s="217"/>
      <c r="P354" s="217"/>
      <c r="Q354" s="217"/>
      <c r="R354" s="217"/>
      <c r="S354" s="217"/>
      <c r="T354" s="217"/>
      <c r="U354" s="217"/>
      <c r="V354" s="217"/>
      <c r="W354" s="217"/>
    </row>
    <row r="355" spans="1:23" ht="21">
      <c r="A355" s="217"/>
      <c r="B355" s="217"/>
      <c r="C355" s="217"/>
      <c r="D355" s="217"/>
      <c r="E355" s="217"/>
      <c r="F355" s="217"/>
      <c r="G355" s="217"/>
      <c r="H355" s="217"/>
      <c r="I355" s="217"/>
      <c r="J355" s="217"/>
      <c r="K355" s="217"/>
      <c r="L355" s="217"/>
      <c r="M355" s="217"/>
      <c r="N355" s="217"/>
      <c r="O355" s="217"/>
      <c r="P355" s="217"/>
      <c r="Q355" s="217"/>
      <c r="R355" s="217"/>
      <c r="S355" s="217"/>
      <c r="T355" s="217"/>
      <c r="U355" s="217"/>
      <c r="V355" s="217"/>
      <c r="W355" s="217"/>
    </row>
    <row r="356" spans="1:23" ht="21">
      <c r="A356" s="217"/>
      <c r="B356" s="217"/>
      <c r="C356" s="217"/>
      <c r="D356" s="217"/>
      <c r="E356" s="217"/>
      <c r="F356" s="217"/>
      <c r="G356" s="217"/>
      <c r="H356" s="217"/>
      <c r="I356" s="217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  <c r="T356" s="217"/>
      <c r="U356" s="217"/>
      <c r="V356" s="217"/>
      <c r="W356" s="217"/>
    </row>
    <row r="357" spans="1:23" ht="21">
      <c r="A357" s="217"/>
      <c r="B357" s="217"/>
      <c r="C357" s="217"/>
      <c r="D357" s="217"/>
      <c r="E357" s="217"/>
      <c r="F357" s="217"/>
      <c r="G357" s="217"/>
      <c r="H357" s="217"/>
      <c r="I357" s="217"/>
      <c r="J357" s="217"/>
      <c r="K357" s="217"/>
      <c r="L357" s="217"/>
      <c r="M357" s="217"/>
      <c r="N357" s="217"/>
      <c r="O357" s="217"/>
      <c r="P357" s="217"/>
      <c r="Q357" s="217"/>
      <c r="R357" s="217"/>
      <c r="S357" s="217"/>
      <c r="T357" s="217"/>
      <c r="U357" s="217"/>
      <c r="V357" s="217"/>
      <c r="W357" s="217"/>
    </row>
    <row r="358" spans="1:23" ht="21">
      <c r="A358" s="217"/>
      <c r="B358" s="217"/>
      <c r="C358" s="217"/>
      <c r="D358" s="217"/>
      <c r="E358" s="217"/>
      <c r="F358" s="217"/>
      <c r="G358" s="217"/>
      <c r="H358" s="217"/>
      <c r="I358" s="217"/>
      <c r="J358" s="217"/>
      <c r="K358" s="217"/>
      <c r="L358" s="217"/>
      <c r="M358" s="217"/>
      <c r="N358" s="217"/>
      <c r="O358" s="217"/>
      <c r="P358" s="217"/>
      <c r="Q358" s="217"/>
      <c r="R358" s="217"/>
      <c r="S358" s="217"/>
      <c r="T358" s="217"/>
      <c r="U358" s="217"/>
      <c r="V358" s="217"/>
      <c r="W358" s="217"/>
    </row>
    <row r="359" spans="1:23" ht="21">
      <c r="A359" s="217"/>
      <c r="B359" s="217"/>
      <c r="C359" s="217"/>
      <c r="D359" s="217"/>
      <c r="E359" s="217"/>
      <c r="F359" s="217"/>
      <c r="G359" s="217"/>
      <c r="H359" s="217"/>
      <c r="I359" s="217"/>
      <c r="J359" s="217"/>
      <c r="K359" s="217"/>
      <c r="L359" s="217"/>
      <c r="M359" s="217"/>
      <c r="N359" s="217"/>
      <c r="O359" s="217"/>
      <c r="P359" s="217"/>
      <c r="Q359" s="217"/>
      <c r="R359" s="217"/>
      <c r="S359" s="217"/>
      <c r="T359" s="217"/>
      <c r="U359" s="217"/>
      <c r="V359" s="217"/>
      <c r="W359" s="217"/>
    </row>
    <row r="360" spans="1:23" ht="21">
      <c r="A360" s="217"/>
      <c r="B360" s="217"/>
      <c r="C360" s="217"/>
      <c r="D360" s="217"/>
      <c r="E360" s="217"/>
      <c r="F360" s="217"/>
      <c r="G360" s="217"/>
      <c r="H360" s="217"/>
      <c r="I360" s="217"/>
      <c r="J360" s="217"/>
      <c r="K360" s="217"/>
      <c r="L360" s="217"/>
      <c r="M360" s="217"/>
      <c r="N360" s="217"/>
      <c r="O360" s="217"/>
      <c r="P360" s="217"/>
      <c r="Q360" s="217"/>
      <c r="R360" s="217"/>
      <c r="S360" s="217"/>
      <c r="T360" s="217"/>
      <c r="U360" s="217"/>
      <c r="V360" s="217"/>
      <c r="W360" s="217"/>
    </row>
    <row r="361" spans="1:23" ht="21">
      <c r="A361" s="217"/>
      <c r="B361" s="217"/>
      <c r="C361" s="217"/>
      <c r="D361" s="217"/>
      <c r="E361" s="217"/>
      <c r="F361" s="217"/>
      <c r="G361" s="217"/>
      <c r="H361" s="217"/>
      <c r="I361" s="217"/>
      <c r="J361" s="217"/>
      <c r="K361" s="217"/>
      <c r="L361" s="217"/>
      <c r="M361" s="217"/>
      <c r="N361" s="217"/>
      <c r="O361" s="217"/>
      <c r="P361" s="217"/>
      <c r="Q361" s="217"/>
      <c r="R361" s="217"/>
      <c r="S361" s="217"/>
      <c r="T361" s="217"/>
      <c r="U361" s="217"/>
      <c r="V361" s="217"/>
      <c r="W361" s="217"/>
    </row>
    <row r="362" spans="1:23" ht="21">
      <c r="A362" s="217"/>
      <c r="B362" s="217"/>
      <c r="C362" s="217"/>
      <c r="D362" s="217"/>
      <c r="E362" s="217"/>
      <c r="F362" s="217"/>
      <c r="G362" s="217"/>
      <c r="H362" s="217"/>
      <c r="I362" s="217"/>
      <c r="J362" s="217"/>
      <c r="K362" s="217"/>
      <c r="L362" s="217"/>
      <c r="M362" s="217"/>
      <c r="N362" s="217"/>
      <c r="O362" s="217"/>
      <c r="P362" s="217"/>
      <c r="Q362" s="217"/>
      <c r="R362" s="217"/>
      <c r="S362" s="217"/>
      <c r="T362" s="217"/>
      <c r="U362" s="217"/>
      <c r="V362" s="217"/>
      <c r="W362" s="217"/>
    </row>
    <row r="363" spans="1:23" ht="21">
      <c r="A363" s="217"/>
      <c r="B363" s="217"/>
      <c r="C363" s="217"/>
      <c r="D363" s="217"/>
      <c r="E363" s="217"/>
      <c r="F363" s="217"/>
      <c r="G363" s="217"/>
      <c r="H363" s="217"/>
      <c r="I363" s="217"/>
      <c r="J363" s="217"/>
      <c r="K363" s="217"/>
      <c r="L363" s="217"/>
      <c r="M363" s="217"/>
      <c r="N363" s="217"/>
      <c r="O363" s="217"/>
      <c r="P363" s="217"/>
      <c r="Q363" s="217"/>
      <c r="R363" s="217"/>
      <c r="S363" s="217"/>
      <c r="T363" s="217"/>
      <c r="U363" s="217"/>
      <c r="V363" s="217"/>
      <c r="W363" s="217"/>
    </row>
    <row r="364" spans="1:23" ht="21">
      <c r="A364" s="217"/>
      <c r="B364" s="217"/>
      <c r="C364" s="217"/>
      <c r="D364" s="217"/>
      <c r="E364" s="217"/>
      <c r="F364" s="217"/>
      <c r="G364" s="217"/>
      <c r="H364" s="217"/>
      <c r="I364" s="217"/>
      <c r="J364" s="217"/>
      <c r="K364" s="217"/>
      <c r="L364" s="217"/>
      <c r="M364" s="217"/>
      <c r="N364" s="217"/>
      <c r="O364" s="217"/>
      <c r="P364" s="217"/>
      <c r="Q364" s="217"/>
      <c r="R364" s="217"/>
      <c r="S364" s="217"/>
      <c r="T364" s="217"/>
      <c r="U364" s="217"/>
      <c r="V364" s="217"/>
      <c r="W364" s="217"/>
    </row>
    <row r="365" spans="1:23" ht="21">
      <c r="A365" s="217"/>
      <c r="B365" s="217"/>
      <c r="C365" s="217"/>
      <c r="D365" s="217"/>
      <c r="E365" s="217"/>
      <c r="F365" s="217"/>
      <c r="G365" s="217"/>
      <c r="H365" s="217"/>
      <c r="I365" s="217"/>
      <c r="J365" s="217"/>
      <c r="K365" s="217"/>
      <c r="L365" s="217"/>
      <c r="M365" s="217"/>
      <c r="N365" s="217"/>
      <c r="O365" s="217"/>
      <c r="P365" s="217"/>
      <c r="Q365" s="217"/>
      <c r="R365" s="217"/>
      <c r="S365" s="217"/>
      <c r="T365" s="217"/>
      <c r="U365" s="217"/>
      <c r="V365" s="217"/>
      <c r="W365" s="217"/>
    </row>
    <row r="366" spans="1:23" ht="21">
      <c r="A366" s="217"/>
      <c r="B366" s="217"/>
      <c r="C366" s="217"/>
      <c r="D366" s="217"/>
      <c r="E366" s="217"/>
      <c r="F366" s="217"/>
      <c r="G366" s="217"/>
      <c r="H366" s="217"/>
      <c r="I366" s="217"/>
      <c r="J366" s="217"/>
      <c r="K366" s="217"/>
      <c r="L366" s="217"/>
      <c r="M366" s="217"/>
      <c r="N366" s="217"/>
      <c r="O366" s="217"/>
      <c r="P366" s="217"/>
      <c r="Q366" s="217"/>
      <c r="R366" s="217"/>
      <c r="S366" s="217"/>
      <c r="T366" s="217"/>
      <c r="U366" s="217"/>
      <c r="V366" s="217"/>
      <c r="W366" s="217"/>
    </row>
    <row r="367" spans="1:23" ht="21">
      <c r="A367" s="217"/>
      <c r="B367" s="217"/>
      <c r="C367" s="217"/>
      <c r="D367" s="217"/>
      <c r="E367" s="217"/>
      <c r="F367" s="217"/>
      <c r="G367" s="217"/>
      <c r="H367" s="217"/>
      <c r="I367" s="217"/>
      <c r="J367" s="217"/>
      <c r="K367" s="217"/>
      <c r="L367" s="217"/>
      <c r="M367" s="217"/>
      <c r="N367" s="217"/>
      <c r="O367" s="217"/>
      <c r="P367" s="217"/>
      <c r="Q367" s="217"/>
      <c r="R367" s="217"/>
      <c r="S367" s="217"/>
      <c r="T367" s="217"/>
      <c r="U367" s="217"/>
      <c r="V367" s="217"/>
      <c r="W367" s="217"/>
    </row>
    <row r="368" spans="1:23" ht="21">
      <c r="A368" s="217"/>
      <c r="B368" s="217"/>
      <c r="C368" s="217"/>
      <c r="D368" s="217"/>
      <c r="E368" s="217"/>
      <c r="F368" s="217"/>
      <c r="G368" s="217"/>
      <c r="H368" s="217"/>
      <c r="I368" s="217"/>
      <c r="J368" s="217"/>
      <c r="K368" s="217"/>
      <c r="L368" s="217"/>
      <c r="M368" s="217"/>
      <c r="N368" s="217"/>
      <c r="O368" s="217"/>
      <c r="P368" s="217"/>
      <c r="Q368" s="217"/>
      <c r="R368" s="217"/>
      <c r="S368" s="217"/>
      <c r="T368" s="217"/>
      <c r="U368" s="217"/>
      <c r="V368" s="217"/>
      <c r="W368" s="217"/>
    </row>
    <row r="369" spans="1:23" ht="21">
      <c r="A369" s="217"/>
      <c r="B369" s="217"/>
      <c r="C369" s="217"/>
      <c r="D369" s="217"/>
      <c r="E369" s="217"/>
      <c r="F369" s="217"/>
      <c r="G369" s="217"/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217"/>
      <c r="S369" s="217"/>
      <c r="T369" s="217"/>
      <c r="U369" s="217"/>
      <c r="V369" s="217"/>
      <c r="W369" s="217"/>
    </row>
    <row r="370" spans="1:23" ht="21">
      <c r="A370" s="217"/>
      <c r="B370" s="217"/>
      <c r="C370" s="217"/>
      <c r="D370" s="217"/>
      <c r="E370" s="217"/>
      <c r="F370" s="217"/>
      <c r="G370" s="217"/>
      <c r="H370" s="217"/>
      <c r="I370" s="217"/>
      <c r="J370" s="217"/>
      <c r="K370" s="217"/>
      <c r="L370" s="217"/>
      <c r="M370" s="217"/>
      <c r="N370" s="217"/>
      <c r="O370" s="217"/>
      <c r="P370" s="217"/>
      <c r="Q370" s="217"/>
      <c r="R370" s="217"/>
      <c r="S370" s="217"/>
      <c r="T370" s="217"/>
      <c r="U370" s="217"/>
      <c r="V370" s="217"/>
      <c r="W370" s="217"/>
    </row>
    <row r="371" spans="1:23" ht="21">
      <c r="A371" s="217"/>
      <c r="B371" s="217"/>
      <c r="C371" s="217"/>
      <c r="D371" s="217"/>
      <c r="E371" s="217"/>
      <c r="F371" s="217"/>
      <c r="G371" s="217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7"/>
      <c r="S371" s="217"/>
      <c r="T371" s="217"/>
      <c r="U371" s="217"/>
      <c r="V371" s="217"/>
      <c r="W371" s="217"/>
    </row>
    <row r="372" spans="1:23" ht="21">
      <c r="A372" s="217"/>
      <c r="B372" s="217"/>
      <c r="C372" s="217"/>
      <c r="D372" s="217"/>
      <c r="E372" s="217"/>
      <c r="F372" s="217"/>
      <c r="G372" s="217"/>
      <c r="H372" s="217"/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  <c r="T372" s="217"/>
      <c r="U372" s="217"/>
      <c r="V372" s="217"/>
      <c r="W372" s="217"/>
    </row>
    <row r="373" spans="1:23" ht="21">
      <c r="A373" s="217"/>
      <c r="B373" s="217"/>
      <c r="C373" s="217"/>
      <c r="D373" s="217"/>
      <c r="E373" s="217"/>
      <c r="F373" s="217"/>
      <c r="G373" s="217"/>
      <c r="H373" s="217"/>
      <c r="I373" s="217"/>
      <c r="J373" s="217"/>
      <c r="K373" s="217"/>
      <c r="L373" s="217"/>
      <c r="M373" s="217"/>
      <c r="N373" s="217"/>
      <c r="O373" s="217"/>
      <c r="P373" s="217"/>
      <c r="Q373" s="217"/>
      <c r="R373" s="217"/>
      <c r="S373" s="217"/>
      <c r="T373" s="217"/>
      <c r="U373" s="217"/>
      <c r="V373" s="217"/>
      <c r="W373" s="217"/>
    </row>
    <row r="374" spans="1:23" ht="21">
      <c r="A374" s="217"/>
      <c r="B374" s="217"/>
      <c r="C374" s="217"/>
      <c r="D374" s="217"/>
      <c r="E374" s="217"/>
      <c r="F374" s="217"/>
      <c r="G374" s="217"/>
      <c r="H374" s="217"/>
      <c r="I374" s="217"/>
      <c r="J374" s="217"/>
      <c r="K374" s="217"/>
      <c r="L374" s="217"/>
      <c r="M374" s="217"/>
      <c r="N374" s="217"/>
      <c r="O374" s="217"/>
      <c r="P374" s="217"/>
      <c r="Q374" s="217"/>
      <c r="R374" s="217"/>
      <c r="S374" s="217"/>
      <c r="T374" s="217"/>
      <c r="U374" s="217"/>
      <c r="V374" s="217"/>
      <c r="W374" s="217"/>
    </row>
    <row r="375" spans="1:23" ht="21">
      <c r="A375" s="217"/>
      <c r="B375" s="217"/>
      <c r="C375" s="217"/>
      <c r="D375" s="217"/>
      <c r="E375" s="217"/>
      <c r="F375" s="217"/>
      <c r="G375" s="217"/>
      <c r="H375" s="217"/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  <c r="T375" s="217"/>
      <c r="U375" s="217"/>
      <c r="V375" s="217"/>
      <c r="W375" s="217"/>
    </row>
    <row r="376" spans="1:23" ht="21">
      <c r="A376" s="217"/>
      <c r="B376" s="217"/>
      <c r="C376" s="217"/>
      <c r="D376" s="217"/>
      <c r="E376" s="217"/>
      <c r="F376" s="217"/>
      <c r="G376" s="217"/>
      <c r="H376" s="217"/>
      <c r="I376" s="217"/>
      <c r="J376" s="217"/>
      <c r="K376" s="217"/>
      <c r="L376" s="217"/>
      <c r="M376" s="217"/>
      <c r="N376" s="217"/>
      <c r="O376" s="217"/>
      <c r="P376" s="217"/>
      <c r="Q376" s="217"/>
      <c r="R376" s="217"/>
      <c r="S376" s="217"/>
      <c r="T376" s="217"/>
      <c r="U376" s="217"/>
      <c r="V376" s="217"/>
      <c r="W376" s="217"/>
    </row>
    <row r="377" spans="1:23" ht="21">
      <c r="A377" s="217"/>
      <c r="B377" s="217"/>
      <c r="C377" s="217"/>
      <c r="D377" s="217"/>
      <c r="E377" s="217"/>
      <c r="F377" s="217"/>
      <c r="G377" s="217"/>
      <c r="H377" s="217"/>
      <c r="I377" s="217"/>
      <c r="J377" s="217"/>
      <c r="K377" s="217"/>
      <c r="L377" s="217"/>
      <c r="M377" s="217"/>
      <c r="N377" s="217"/>
      <c r="O377" s="217"/>
      <c r="P377" s="217"/>
      <c r="Q377" s="217"/>
      <c r="R377" s="217"/>
      <c r="S377" s="217"/>
      <c r="T377" s="217"/>
      <c r="U377" s="217"/>
      <c r="V377" s="217"/>
      <c r="W377" s="217"/>
    </row>
    <row r="378" spans="1:23" ht="21">
      <c r="A378" s="217"/>
      <c r="B378" s="217"/>
      <c r="C378" s="217"/>
      <c r="D378" s="217"/>
      <c r="E378" s="217"/>
      <c r="F378" s="217"/>
      <c r="G378" s="217"/>
      <c r="H378" s="217"/>
      <c r="I378" s="217"/>
      <c r="J378" s="217"/>
      <c r="K378" s="217"/>
      <c r="L378" s="217"/>
      <c r="M378" s="217"/>
      <c r="N378" s="217"/>
      <c r="O378" s="217"/>
      <c r="P378" s="217"/>
      <c r="Q378" s="217"/>
      <c r="R378" s="217"/>
      <c r="S378" s="217"/>
      <c r="T378" s="217"/>
      <c r="U378" s="217"/>
      <c r="V378" s="217"/>
      <c r="W378" s="217"/>
    </row>
    <row r="379" spans="1:23" ht="21">
      <c r="A379" s="217"/>
      <c r="B379" s="217"/>
      <c r="C379" s="217"/>
      <c r="D379" s="217"/>
      <c r="E379" s="217"/>
      <c r="F379" s="217"/>
      <c r="G379" s="217"/>
      <c r="H379" s="217"/>
      <c r="I379" s="217"/>
      <c r="J379" s="217"/>
      <c r="K379" s="217"/>
      <c r="L379" s="217"/>
      <c r="M379" s="217"/>
      <c r="N379" s="217"/>
      <c r="O379" s="217"/>
      <c r="P379" s="217"/>
      <c r="Q379" s="217"/>
      <c r="R379" s="217"/>
      <c r="S379" s="217"/>
      <c r="T379" s="217"/>
      <c r="U379" s="217"/>
      <c r="V379" s="217"/>
      <c r="W379" s="217"/>
    </row>
    <row r="380" spans="1:23" ht="21">
      <c r="A380" s="217"/>
      <c r="B380" s="217"/>
      <c r="C380" s="217"/>
      <c r="D380" s="217"/>
      <c r="E380" s="217"/>
      <c r="F380" s="217"/>
      <c r="G380" s="217"/>
      <c r="H380" s="217"/>
      <c r="I380" s="217"/>
      <c r="J380" s="217"/>
      <c r="K380" s="217"/>
      <c r="L380" s="217"/>
      <c r="M380" s="217"/>
      <c r="N380" s="217"/>
      <c r="O380" s="217"/>
      <c r="P380" s="217"/>
      <c r="Q380" s="217"/>
      <c r="R380" s="217"/>
      <c r="S380" s="217"/>
      <c r="T380" s="217"/>
      <c r="U380" s="217"/>
      <c r="V380" s="217"/>
      <c r="W380" s="217"/>
    </row>
    <row r="381" spans="1:23" ht="21">
      <c r="A381" s="217"/>
      <c r="B381" s="217"/>
      <c r="C381" s="217"/>
      <c r="D381" s="217"/>
      <c r="E381" s="217"/>
      <c r="F381" s="217"/>
      <c r="G381" s="217"/>
      <c r="H381" s="217"/>
      <c r="I381" s="217"/>
      <c r="J381" s="217"/>
      <c r="K381" s="217"/>
      <c r="L381" s="217"/>
      <c r="M381" s="217"/>
      <c r="N381" s="217"/>
      <c r="O381" s="217"/>
      <c r="P381" s="217"/>
      <c r="Q381" s="217"/>
      <c r="R381" s="217"/>
      <c r="S381" s="217"/>
      <c r="T381" s="217"/>
      <c r="U381" s="217"/>
      <c r="V381" s="217"/>
      <c r="W381" s="217"/>
    </row>
    <row r="382" spans="1:23" ht="21">
      <c r="A382" s="217"/>
      <c r="B382" s="217"/>
      <c r="C382" s="217"/>
      <c r="D382" s="217"/>
      <c r="E382" s="217"/>
      <c r="F382" s="217"/>
      <c r="G382" s="217"/>
      <c r="H382" s="217"/>
      <c r="I382" s="217"/>
      <c r="J382" s="217"/>
      <c r="K382" s="217"/>
      <c r="L382" s="217"/>
      <c r="M382" s="217"/>
      <c r="N382" s="217"/>
      <c r="O382" s="217"/>
      <c r="P382" s="217"/>
      <c r="Q382" s="217"/>
      <c r="R382" s="217"/>
      <c r="S382" s="217"/>
      <c r="T382" s="217"/>
      <c r="U382" s="217"/>
      <c r="V382" s="217"/>
      <c r="W382" s="217"/>
    </row>
    <row r="383" spans="1:23" ht="21">
      <c r="A383" s="217"/>
      <c r="B383" s="217"/>
      <c r="C383" s="217"/>
      <c r="D383" s="217"/>
      <c r="E383" s="217"/>
      <c r="F383" s="217"/>
      <c r="G383" s="217"/>
      <c r="H383" s="217"/>
      <c r="I383" s="217"/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  <c r="T383" s="217"/>
      <c r="U383" s="217"/>
      <c r="V383" s="217"/>
      <c r="W383" s="217"/>
    </row>
    <row r="384" spans="1:23" ht="21">
      <c r="A384" s="217"/>
      <c r="B384" s="217"/>
      <c r="C384" s="217"/>
      <c r="D384" s="217"/>
      <c r="E384" s="217"/>
      <c r="F384" s="217"/>
      <c r="G384" s="217"/>
      <c r="H384" s="217"/>
      <c r="I384" s="217"/>
      <c r="J384" s="217"/>
      <c r="K384" s="217"/>
      <c r="L384" s="217"/>
      <c r="M384" s="217"/>
      <c r="N384" s="217"/>
      <c r="O384" s="217"/>
      <c r="P384" s="217"/>
      <c r="Q384" s="217"/>
      <c r="R384" s="217"/>
      <c r="S384" s="217"/>
      <c r="T384" s="217"/>
      <c r="U384" s="217"/>
      <c r="V384" s="217"/>
      <c r="W384" s="217"/>
    </row>
    <row r="385" spans="1:23" ht="21">
      <c r="A385" s="217"/>
      <c r="B385" s="217"/>
      <c r="C385" s="217"/>
      <c r="D385" s="217"/>
      <c r="E385" s="217"/>
      <c r="F385" s="217"/>
      <c r="G385" s="217"/>
      <c r="H385" s="217"/>
      <c r="I385" s="217"/>
      <c r="J385" s="217"/>
      <c r="K385" s="217"/>
      <c r="L385" s="217"/>
      <c r="M385" s="217"/>
      <c r="N385" s="217"/>
      <c r="O385" s="217"/>
      <c r="P385" s="217"/>
      <c r="Q385" s="217"/>
      <c r="R385" s="217"/>
      <c r="S385" s="217"/>
      <c r="T385" s="217"/>
      <c r="U385" s="217"/>
      <c r="V385" s="217"/>
      <c r="W385" s="217"/>
    </row>
    <row r="386" spans="1:23" ht="21">
      <c r="A386" s="217"/>
      <c r="B386" s="217"/>
      <c r="C386" s="217"/>
      <c r="D386" s="217"/>
      <c r="E386" s="217"/>
      <c r="F386" s="217"/>
      <c r="G386" s="217"/>
      <c r="H386" s="217"/>
      <c r="I386" s="217"/>
      <c r="J386" s="217"/>
      <c r="K386" s="217"/>
      <c r="L386" s="217"/>
      <c r="M386" s="217"/>
      <c r="N386" s="217"/>
      <c r="O386" s="217"/>
      <c r="P386" s="217"/>
      <c r="Q386" s="217"/>
      <c r="R386" s="217"/>
      <c r="S386" s="217"/>
      <c r="T386" s="217"/>
      <c r="U386" s="217"/>
      <c r="V386" s="217"/>
      <c r="W386" s="217"/>
    </row>
    <row r="387" spans="1:23" ht="21">
      <c r="A387" s="217"/>
      <c r="B387" s="217"/>
      <c r="C387" s="217"/>
      <c r="D387" s="217"/>
      <c r="E387" s="217"/>
      <c r="F387" s="217"/>
      <c r="G387" s="217"/>
      <c r="H387" s="217"/>
      <c r="I387" s="217"/>
      <c r="J387" s="217"/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217"/>
      <c r="W387" s="217"/>
    </row>
    <row r="388" spans="1:23" ht="21">
      <c r="A388" s="217"/>
      <c r="B388" s="217"/>
      <c r="C388" s="217"/>
      <c r="D388" s="217"/>
      <c r="E388" s="217"/>
      <c r="F388" s="217"/>
      <c r="G388" s="217"/>
      <c r="H388" s="217"/>
      <c r="I388" s="217"/>
      <c r="J388" s="217"/>
      <c r="K388" s="217"/>
      <c r="L388" s="217"/>
      <c r="M388" s="217"/>
      <c r="N388" s="217"/>
      <c r="O388" s="217"/>
      <c r="P388" s="217"/>
      <c r="Q388" s="217"/>
      <c r="R388" s="217"/>
      <c r="S388" s="217"/>
      <c r="T388" s="217"/>
      <c r="U388" s="217"/>
      <c r="V388" s="217"/>
      <c r="W388" s="217"/>
    </row>
    <row r="389" spans="1:23" ht="21">
      <c r="A389" s="217"/>
      <c r="B389" s="217"/>
      <c r="C389" s="217"/>
      <c r="D389" s="217"/>
      <c r="E389" s="217"/>
      <c r="F389" s="217"/>
      <c r="G389" s="217"/>
      <c r="H389" s="217"/>
      <c r="I389" s="217"/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  <c r="T389" s="217"/>
      <c r="U389" s="217"/>
      <c r="V389" s="217"/>
      <c r="W389" s="217"/>
    </row>
    <row r="390" spans="1:23" ht="21">
      <c r="A390" s="217"/>
      <c r="B390" s="217"/>
      <c r="C390" s="217"/>
      <c r="D390" s="217"/>
      <c r="E390" s="217"/>
      <c r="F390" s="217"/>
      <c r="G390" s="217"/>
      <c r="H390" s="217"/>
      <c r="I390" s="217"/>
      <c r="J390" s="217"/>
      <c r="K390" s="217"/>
      <c r="L390" s="217"/>
      <c r="M390" s="217"/>
      <c r="N390" s="217"/>
      <c r="O390" s="217"/>
      <c r="P390" s="217"/>
      <c r="Q390" s="217"/>
      <c r="R390" s="217"/>
      <c r="S390" s="217"/>
      <c r="T390" s="217"/>
      <c r="U390" s="217"/>
      <c r="V390" s="217"/>
      <c r="W390" s="217"/>
    </row>
    <row r="391" spans="1:23" ht="21">
      <c r="A391" s="217"/>
      <c r="B391" s="217"/>
      <c r="C391" s="217"/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7"/>
      <c r="P391" s="217"/>
      <c r="Q391" s="217"/>
      <c r="R391" s="217"/>
      <c r="S391" s="217"/>
      <c r="T391" s="217"/>
      <c r="U391" s="217"/>
      <c r="V391" s="217"/>
      <c r="W391" s="217"/>
    </row>
    <row r="392" spans="1:23" ht="21">
      <c r="A392" s="217"/>
      <c r="B392" s="217"/>
      <c r="C392" s="217"/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7"/>
      <c r="P392" s="217"/>
      <c r="Q392" s="217"/>
      <c r="R392" s="217"/>
      <c r="S392" s="217"/>
      <c r="T392" s="217"/>
      <c r="U392" s="217"/>
      <c r="V392" s="217"/>
      <c r="W392" s="217"/>
    </row>
    <row r="393" spans="1:23" ht="21">
      <c r="A393" s="217"/>
      <c r="B393" s="217"/>
      <c r="C393" s="217"/>
      <c r="D393" s="217"/>
      <c r="E393" s="217"/>
      <c r="F393" s="217"/>
      <c r="G393" s="217"/>
      <c r="H393" s="217"/>
      <c r="I393" s="217"/>
      <c r="J393" s="217"/>
      <c r="K393" s="217"/>
      <c r="L393" s="217"/>
      <c r="M393" s="217"/>
      <c r="N393" s="217"/>
      <c r="O393" s="217"/>
      <c r="P393" s="217"/>
      <c r="Q393" s="217"/>
      <c r="R393" s="217"/>
      <c r="S393" s="217"/>
      <c r="T393" s="217"/>
      <c r="U393" s="217"/>
      <c r="V393" s="217"/>
      <c r="W393" s="217"/>
    </row>
    <row r="394" spans="1:23" ht="21">
      <c r="A394" s="217"/>
      <c r="B394" s="217"/>
      <c r="C394" s="217"/>
      <c r="D394" s="217"/>
      <c r="E394" s="217"/>
      <c r="F394" s="217"/>
      <c r="G394" s="217"/>
      <c r="H394" s="217"/>
      <c r="I394" s="217"/>
      <c r="J394" s="217"/>
      <c r="K394" s="217"/>
      <c r="L394" s="217"/>
      <c r="M394" s="217"/>
      <c r="N394" s="217"/>
      <c r="O394" s="217"/>
      <c r="P394" s="217"/>
      <c r="Q394" s="217"/>
      <c r="R394" s="217"/>
      <c r="S394" s="217"/>
      <c r="T394" s="217"/>
      <c r="U394" s="217"/>
      <c r="V394" s="217"/>
      <c r="W394" s="217"/>
    </row>
    <row r="395" spans="1:23" ht="21">
      <c r="A395" s="217"/>
      <c r="B395" s="217"/>
      <c r="C395" s="217"/>
      <c r="D395" s="217"/>
      <c r="E395" s="217"/>
      <c r="F395" s="217"/>
      <c r="G395" s="217"/>
      <c r="H395" s="217"/>
      <c r="I395" s="217"/>
      <c r="J395" s="217"/>
      <c r="K395" s="217"/>
      <c r="L395" s="217"/>
      <c r="M395" s="217"/>
      <c r="N395" s="217"/>
      <c r="O395" s="217"/>
      <c r="P395" s="217"/>
      <c r="Q395" s="217"/>
      <c r="R395" s="217"/>
      <c r="S395" s="217"/>
      <c r="T395" s="217"/>
      <c r="U395" s="217"/>
      <c r="V395" s="217"/>
      <c r="W395" s="217"/>
    </row>
    <row r="396" spans="1:23" ht="21">
      <c r="A396" s="217"/>
      <c r="B396" s="217"/>
      <c r="C396" s="217"/>
      <c r="D396" s="217"/>
      <c r="E396" s="217"/>
      <c r="F396" s="217"/>
      <c r="G396" s="217"/>
      <c r="H396" s="217"/>
      <c r="I396" s="217"/>
      <c r="J396" s="217"/>
      <c r="K396" s="217"/>
      <c r="L396" s="217"/>
      <c r="M396" s="217"/>
      <c r="N396" s="217"/>
      <c r="O396" s="217"/>
      <c r="P396" s="217"/>
      <c r="Q396" s="217"/>
      <c r="R396" s="217"/>
      <c r="S396" s="217"/>
      <c r="T396" s="217"/>
      <c r="U396" s="217"/>
      <c r="V396" s="217"/>
      <c r="W396" s="217"/>
    </row>
    <row r="397" spans="1:23" ht="21">
      <c r="A397" s="217"/>
      <c r="B397" s="217"/>
      <c r="C397" s="217"/>
      <c r="D397" s="217"/>
      <c r="E397" s="217"/>
      <c r="F397" s="217"/>
      <c r="G397" s="217"/>
      <c r="H397" s="217"/>
      <c r="I397" s="217"/>
      <c r="J397" s="217"/>
      <c r="K397" s="217"/>
      <c r="L397" s="217"/>
      <c r="M397" s="217"/>
      <c r="N397" s="217"/>
      <c r="O397" s="217"/>
      <c r="P397" s="217"/>
      <c r="Q397" s="217"/>
      <c r="R397" s="217"/>
      <c r="S397" s="217"/>
      <c r="T397" s="217"/>
      <c r="U397" s="217"/>
      <c r="V397" s="217"/>
      <c r="W397" s="217"/>
    </row>
    <row r="398" spans="1:23" ht="21">
      <c r="A398" s="217"/>
      <c r="B398" s="217"/>
      <c r="C398" s="217"/>
      <c r="D398" s="217"/>
      <c r="E398" s="217"/>
      <c r="F398" s="217"/>
      <c r="G398" s="217"/>
      <c r="H398" s="217"/>
      <c r="I398" s="217"/>
      <c r="J398" s="217"/>
      <c r="K398" s="217"/>
      <c r="L398" s="217"/>
      <c r="M398" s="217"/>
      <c r="N398" s="217"/>
      <c r="O398" s="217"/>
      <c r="P398" s="217"/>
      <c r="Q398" s="217"/>
      <c r="R398" s="217"/>
      <c r="S398" s="217"/>
      <c r="T398" s="217"/>
      <c r="U398" s="217"/>
      <c r="V398" s="217"/>
      <c r="W398" s="217"/>
    </row>
    <row r="399" spans="1:23" ht="21">
      <c r="A399" s="217"/>
      <c r="B399" s="217"/>
      <c r="C399" s="217"/>
      <c r="D399" s="217"/>
      <c r="E399" s="217"/>
      <c r="F399" s="217"/>
      <c r="G399" s="217"/>
      <c r="H399" s="217"/>
      <c r="I399" s="217"/>
      <c r="J399" s="217"/>
      <c r="K399" s="217"/>
      <c r="L399" s="217"/>
      <c r="M399" s="217"/>
      <c r="N399" s="217"/>
      <c r="O399" s="217"/>
      <c r="P399" s="217"/>
      <c r="Q399" s="217"/>
      <c r="R399" s="217"/>
      <c r="S399" s="217"/>
      <c r="T399" s="217"/>
      <c r="U399" s="217"/>
      <c r="V399" s="217"/>
      <c r="W399" s="217"/>
    </row>
    <row r="400" spans="1:23" ht="21">
      <c r="A400" s="217"/>
      <c r="B400" s="217"/>
      <c r="C400" s="217"/>
      <c r="D400" s="217"/>
      <c r="E400" s="217"/>
      <c r="F400" s="217"/>
      <c r="G400" s="217"/>
      <c r="H400" s="217"/>
      <c r="I400" s="217"/>
      <c r="J400" s="217"/>
      <c r="K400" s="217"/>
      <c r="L400" s="217"/>
      <c r="M400" s="217"/>
      <c r="N400" s="217"/>
      <c r="O400" s="217"/>
      <c r="P400" s="217"/>
      <c r="Q400" s="217"/>
      <c r="R400" s="217"/>
      <c r="S400" s="217"/>
      <c r="T400" s="217"/>
      <c r="U400" s="217"/>
      <c r="V400" s="217"/>
      <c r="W400" s="217"/>
    </row>
    <row r="401" spans="1:23" ht="21">
      <c r="A401" s="217"/>
      <c r="B401" s="217"/>
      <c r="C401" s="217"/>
      <c r="D401" s="217"/>
      <c r="E401" s="217"/>
      <c r="F401" s="217"/>
      <c r="G401" s="217"/>
      <c r="H401" s="217"/>
      <c r="I401" s="217"/>
      <c r="J401" s="217"/>
      <c r="K401" s="217"/>
      <c r="L401" s="217"/>
      <c r="M401" s="217"/>
      <c r="N401" s="217"/>
      <c r="O401" s="217"/>
      <c r="P401" s="217"/>
      <c r="Q401" s="217"/>
      <c r="R401" s="217"/>
      <c r="S401" s="217"/>
      <c r="T401" s="217"/>
      <c r="U401" s="217"/>
      <c r="V401" s="217"/>
      <c r="W401" s="217"/>
    </row>
    <row r="402" spans="1:23" ht="21">
      <c r="A402" s="217"/>
      <c r="B402" s="217"/>
      <c r="C402" s="217"/>
      <c r="D402" s="217"/>
      <c r="E402" s="217"/>
      <c r="F402" s="217"/>
      <c r="G402" s="217"/>
      <c r="H402" s="217"/>
      <c r="I402" s="217"/>
      <c r="J402" s="217"/>
      <c r="K402" s="217"/>
      <c r="L402" s="217"/>
      <c r="M402" s="217"/>
      <c r="N402" s="217"/>
      <c r="O402" s="217"/>
      <c r="P402" s="217"/>
      <c r="Q402" s="217"/>
      <c r="R402" s="217"/>
      <c r="S402" s="217"/>
      <c r="T402" s="217"/>
      <c r="U402" s="217"/>
      <c r="V402" s="217"/>
      <c r="W402" s="217"/>
    </row>
    <row r="403" spans="1:23" ht="21">
      <c r="A403" s="217"/>
      <c r="B403" s="217"/>
      <c r="C403" s="217"/>
      <c r="D403" s="217"/>
      <c r="E403" s="217"/>
      <c r="F403" s="217"/>
      <c r="G403" s="217"/>
      <c r="H403" s="217"/>
      <c r="I403" s="217"/>
      <c r="J403" s="217"/>
      <c r="K403" s="217"/>
      <c r="L403" s="217"/>
      <c r="M403" s="217"/>
      <c r="N403" s="217"/>
      <c r="O403" s="217"/>
      <c r="P403" s="217"/>
      <c r="Q403" s="217"/>
      <c r="R403" s="217"/>
      <c r="S403" s="217"/>
      <c r="T403" s="217"/>
      <c r="U403" s="217"/>
      <c r="V403" s="217"/>
      <c r="W403" s="217"/>
    </row>
    <row r="404" spans="1:23" ht="21">
      <c r="A404" s="217"/>
      <c r="B404" s="217"/>
      <c r="C404" s="217"/>
      <c r="D404" s="217"/>
      <c r="E404" s="217"/>
      <c r="F404" s="217"/>
      <c r="G404" s="217"/>
      <c r="H404" s="217"/>
      <c r="I404" s="217"/>
      <c r="J404" s="217"/>
      <c r="K404" s="217"/>
      <c r="L404" s="217"/>
      <c r="M404" s="217"/>
      <c r="N404" s="217"/>
      <c r="O404" s="217"/>
      <c r="P404" s="217"/>
      <c r="Q404" s="217"/>
      <c r="R404" s="217"/>
      <c r="S404" s="217"/>
      <c r="T404" s="217"/>
      <c r="U404" s="217"/>
      <c r="V404" s="217"/>
      <c r="W404" s="217"/>
    </row>
    <row r="405" spans="1:23" ht="21">
      <c r="A405" s="217"/>
      <c r="B405" s="217"/>
      <c r="C405" s="217"/>
      <c r="D405" s="217"/>
      <c r="E405" s="217"/>
      <c r="F405" s="217"/>
      <c r="G405" s="217"/>
      <c r="H405" s="217"/>
      <c r="I405" s="217"/>
      <c r="J405" s="217"/>
      <c r="K405" s="217"/>
      <c r="L405" s="217"/>
      <c r="M405" s="217"/>
      <c r="N405" s="217"/>
      <c r="O405" s="217"/>
      <c r="P405" s="217"/>
      <c r="Q405" s="217"/>
      <c r="R405" s="217"/>
      <c r="S405" s="217"/>
      <c r="T405" s="217"/>
      <c r="U405" s="217"/>
      <c r="V405" s="217"/>
      <c r="W405" s="217"/>
    </row>
    <row r="406" spans="1:23" ht="21">
      <c r="A406" s="217"/>
      <c r="B406" s="217"/>
      <c r="C406" s="217"/>
      <c r="D406" s="217"/>
      <c r="E406" s="217"/>
      <c r="F406" s="217"/>
      <c r="G406" s="217"/>
      <c r="H406" s="217"/>
      <c r="I406" s="217"/>
      <c r="J406" s="217"/>
      <c r="K406" s="217"/>
      <c r="L406" s="217"/>
      <c r="M406" s="217"/>
      <c r="N406" s="217"/>
      <c r="O406" s="217"/>
      <c r="P406" s="217"/>
      <c r="Q406" s="217"/>
      <c r="R406" s="217"/>
      <c r="S406" s="217"/>
      <c r="T406" s="217"/>
      <c r="U406" s="217"/>
      <c r="V406" s="217"/>
      <c r="W406" s="217"/>
    </row>
    <row r="407" spans="1:23" ht="21">
      <c r="A407" s="217"/>
      <c r="B407" s="217"/>
      <c r="C407" s="217"/>
      <c r="D407" s="217"/>
      <c r="E407" s="217"/>
      <c r="F407" s="217"/>
      <c r="G407" s="217"/>
      <c r="H407" s="217"/>
      <c r="I407" s="217"/>
      <c r="J407" s="217"/>
      <c r="K407" s="217"/>
      <c r="L407" s="217"/>
      <c r="M407" s="217"/>
      <c r="N407" s="217"/>
      <c r="O407" s="217"/>
      <c r="P407" s="217"/>
      <c r="Q407" s="217"/>
      <c r="R407" s="217"/>
      <c r="S407" s="217"/>
      <c r="T407" s="217"/>
      <c r="U407" s="217"/>
      <c r="V407" s="217"/>
      <c r="W407" s="217"/>
    </row>
    <row r="408" spans="1:23" ht="21">
      <c r="A408" s="217"/>
      <c r="B408" s="217"/>
      <c r="C408" s="217"/>
      <c r="D408" s="217"/>
      <c r="E408" s="217"/>
      <c r="F408" s="217"/>
      <c r="G408" s="217"/>
      <c r="H408" s="217"/>
      <c r="I408" s="217"/>
      <c r="J408" s="217"/>
      <c r="K408" s="217"/>
      <c r="L408" s="217"/>
      <c r="M408" s="217"/>
      <c r="N408" s="217"/>
      <c r="O408" s="217"/>
      <c r="P408" s="217"/>
      <c r="Q408" s="217"/>
      <c r="R408" s="217"/>
      <c r="S408" s="217"/>
      <c r="T408" s="217"/>
      <c r="U408" s="217"/>
      <c r="V408" s="217"/>
      <c r="W408" s="217"/>
    </row>
    <row r="409" spans="1:23" ht="21">
      <c r="A409" s="217"/>
      <c r="B409" s="217"/>
      <c r="C409" s="217"/>
      <c r="D409" s="217"/>
      <c r="E409" s="217"/>
      <c r="F409" s="217"/>
      <c r="G409" s="217"/>
      <c r="H409" s="217"/>
      <c r="I409" s="217"/>
      <c r="J409" s="217"/>
      <c r="K409" s="217"/>
      <c r="L409" s="217"/>
      <c r="M409" s="217"/>
      <c r="N409" s="217"/>
      <c r="O409" s="217"/>
      <c r="P409" s="217"/>
      <c r="Q409" s="217"/>
      <c r="R409" s="217"/>
      <c r="S409" s="217"/>
      <c r="T409" s="217"/>
      <c r="U409" s="217"/>
      <c r="V409" s="217"/>
      <c r="W409" s="217"/>
    </row>
    <row r="410" spans="1:23" ht="21">
      <c r="A410" s="217"/>
      <c r="B410" s="217"/>
      <c r="C410" s="217"/>
      <c r="D410" s="217"/>
      <c r="E410" s="217"/>
      <c r="F410" s="217"/>
      <c r="G410" s="217"/>
      <c r="H410" s="217"/>
      <c r="I410" s="217"/>
      <c r="J410" s="217"/>
      <c r="K410" s="217"/>
      <c r="L410" s="217"/>
      <c r="M410" s="217"/>
      <c r="N410" s="217"/>
      <c r="O410" s="217"/>
      <c r="P410" s="217"/>
      <c r="Q410" s="217"/>
      <c r="R410" s="217"/>
      <c r="S410" s="217"/>
      <c r="T410" s="217"/>
      <c r="U410" s="217"/>
      <c r="V410" s="217"/>
      <c r="W410" s="217"/>
    </row>
    <row r="411" spans="1:23" ht="21">
      <c r="A411" s="217"/>
      <c r="B411" s="217"/>
      <c r="C411" s="217"/>
      <c r="D411" s="217"/>
      <c r="E411" s="217"/>
      <c r="F411" s="217"/>
      <c r="G411" s="217"/>
      <c r="H411" s="217"/>
      <c r="I411" s="217"/>
      <c r="J411" s="217"/>
      <c r="K411" s="217"/>
      <c r="L411" s="217"/>
      <c r="M411" s="217"/>
      <c r="N411" s="217"/>
      <c r="O411" s="217"/>
      <c r="P411" s="217"/>
      <c r="Q411" s="217"/>
      <c r="R411" s="217"/>
      <c r="S411" s="217"/>
      <c r="T411" s="217"/>
      <c r="U411" s="217"/>
      <c r="V411" s="217"/>
      <c r="W411" s="217"/>
    </row>
    <row r="412" spans="1:23" ht="21">
      <c r="A412" s="217"/>
      <c r="B412" s="217"/>
      <c r="C412" s="217"/>
      <c r="D412" s="217"/>
      <c r="E412" s="217"/>
      <c r="F412" s="217"/>
      <c r="G412" s="217"/>
      <c r="H412" s="217"/>
      <c r="I412" s="217"/>
      <c r="J412" s="217"/>
      <c r="K412" s="217"/>
      <c r="L412" s="217"/>
      <c r="M412" s="217"/>
      <c r="N412" s="217"/>
      <c r="O412" s="217"/>
      <c r="P412" s="217"/>
      <c r="Q412" s="217"/>
      <c r="R412" s="217"/>
      <c r="S412" s="217"/>
      <c r="T412" s="217"/>
      <c r="U412" s="217"/>
      <c r="V412" s="217"/>
      <c r="W412" s="217"/>
    </row>
    <row r="413" spans="1:23" ht="21">
      <c r="A413" s="217"/>
      <c r="B413" s="217"/>
      <c r="C413" s="217"/>
      <c r="D413" s="217"/>
      <c r="E413" s="217"/>
      <c r="F413" s="217"/>
      <c r="G413" s="217"/>
      <c r="H413" s="217"/>
      <c r="I413" s="217"/>
      <c r="J413" s="217"/>
      <c r="K413" s="217"/>
      <c r="L413" s="217"/>
      <c r="M413" s="217"/>
      <c r="N413" s="217"/>
      <c r="O413" s="217"/>
      <c r="P413" s="217"/>
      <c r="Q413" s="217"/>
      <c r="R413" s="217"/>
      <c r="S413" s="217"/>
      <c r="T413" s="217"/>
      <c r="U413" s="217"/>
      <c r="V413" s="217"/>
      <c r="W413" s="217"/>
    </row>
    <row r="414" spans="1:23" ht="21">
      <c r="A414" s="217"/>
      <c r="B414" s="217"/>
      <c r="C414" s="217"/>
      <c r="D414" s="217"/>
      <c r="E414" s="217"/>
      <c r="F414" s="217"/>
      <c r="G414" s="217"/>
      <c r="H414" s="217"/>
      <c r="I414" s="217"/>
      <c r="J414" s="217"/>
      <c r="K414" s="217"/>
      <c r="L414" s="217"/>
      <c r="M414" s="217"/>
      <c r="N414" s="217"/>
      <c r="O414" s="217"/>
      <c r="P414" s="217"/>
      <c r="Q414" s="217"/>
      <c r="R414" s="217"/>
      <c r="S414" s="217"/>
      <c r="T414" s="217"/>
      <c r="U414" s="217"/>
      <c r="V414" s="217"/>
      <c r="W414" s="217"/>
    </row>
    <row r="415" spans="1:23" ht="21">
      <c r="A415" s="217"/>
      <c r="B415" s="217"/>
      <c r="C415" s="217"/>
      <c r="D415" s="217"/>
      <c r="E415" s="217"/>
      <c r="F415" s="217"/>
      <c r="G415" s="217"/>
      <c r="H415" s="217"/>
      <c r="I415" s="217"/>
      <c r="J415" s="217"/>
      <c r="K415" s="217"/>
      <c r="L415" s="217"/>
      <c r="M415" s="217"/>
      <c r="N415" s="217"/>
      <c r="O415" s="217"/>
      <c r="P415" s="217"/>
      <c r="Q415" s="217"/>
      <c r="R415" s="217"/>
      <c r="S415" s="217"/>
      <c r="T415" s="217"/>
      <c r="U415" s="217"/>
      <c r="V415" s="217"/>
      <c r="W415" s="217"/>
    </row>
    <row r="416" spans="1:23" ht="21">
      <c r="A416" s="217"/>
      <c r="B416" s="217"/>
      <c r="C416" s="217"/>
      <c r="D416" s="217"/>
      <c r="E416" s="217"/>
      <c r="F416" s="217"/>
      <c r="G416" s="217"/>
      <c r="H416" s="217"/>
      <c r="I416" s="217"/>
      <c r="J416" s="217"/>
      <c r="K416" s="217"/>
      <c r="L416" s="217"/>
      <c r="M416" s="217"/>
      <c r="N416" s="217"/>
      <c r="O416" s="217"/>
      <c r="P416" s="217"/>
      <c r="Q416" s="217"/>
      <c r="R416" s="217"/>
      <c r="S416" s="217"/>
      <c r="T416" s="217"/>
      <c r="U416" s="217"/>
      <c r="V416" s="217"/>
      <c r="W416" s="217"/>
    </row>
    <row r="417" spans="1:23" ht="21">
      <c r="A417" s="217"/>
      <c r="B417" s="217"/>
      <c r="C417" s="217"/>
      <c r="D417" s="217"/>
      <c r="E417" s="217"/>
      <c r="F417" s="217"/>
      <c r="G417" s="217"/>
      <c r="H417" s="217"/>
      <c r="I417" s="217"/>
      <c r="J417" s="217"/>
      <c r="K417" s="217"/>
      <c r="L417" s="217"/>
      <c r="M417" s="217"/>
      <c r="N417" s="217"/>
      <c r="O417" s="217"/>
      <c r="P417" s="217"/>
      <c r="Q417" s="217"/>
      <c r="R417" s="217"/>
      <c r="S417" s="217"/>
      <c r="T417" s="217"/>
      <c r="U417" s="217"/>
      <c r="V417" s="217"/>
      <c r="W417" s="217"/>
    </row>
    <row r="418" spans="1:23" ht="21">
      <c r="A418" s="217"/>
      <c r="B418" s="217"/>
      <c r="C418" s="217"/>
      <c r="D418" s="217"/>
      <c r="E418" s="217"/>
      <c r="F418" s="217"/>
      <c r="G418" s="217"/>
      <c r="H418" s="217"/>
      <c r="I418" s="217"/>
      <c r="J418" s="217"/>
      <c r="K418" s="217"/>
      <c r="L418" s="217"/>
      <c r="M418" s="217"/>
      <c r="N418" s="217"/>
      <c r="O418" s="217"/>
      <c r="P418" s="217"/>
      <c r="Q418" s="217"/>
      <c r="R418" s="217"/>
      <c r="S418" s="217"/>
      <c r="T418" s="217"/>
      <c r="U418" s="217"/>
      <c r="V418" s="217"/>
      <c r="W418" s="217"/>
    </row>
    <row r="419" spans="1:23" ht="21">
      <c r="A419" s="217"/>
      <c r="B419" s="217"/>
      <c r="C419" s="217"/>
      <c r="D419" s="217"/>
      <c r="E419" s="217"/>
      <c r="F419" s="217"/>
      <c r="G419" s="217"/>
      <c r="H419" s="217"/>
      <c r="I419" s="217"/>
      <c r="J419" s="217"/>
      <c r="K419" s="217"/>
      <c r="L419" s="217"/>
      <c r="M419" s="217"/>
      <c r="N419" s="217"/>
      <c r="O419" s="217"/>
      <c r="P419" s="217"/>
      <c r="Q419" s="217"/>
      <c r="R419" s="217"/>
      <c r="S419" s="217"/>
      <c r="T419" s="217"/>
      <c r="U419" s="217"/>
      <c r="V419" s="217"/>
      <c r="W419" s="217"/>
    </row>
    <row r="420" spans="1:23" ht="21">
      <c r="A420" s="217"/>
      <c r="B420" s="217"/>
      <c r="C420" s="217"/>
      <c r="D420" s="217"/>
      <c r="E420" s="217"/>
      <c r="F420" s="217"/>
      <c r="G420" s="217"/>
      <c r="H420" s="217"/>
      <c r="I420" s="217"/>
      <c r="J420" s="217"/>
      <c r="K420" s="217"/>
      <c r="L420" s="217"/>
      <c r="M420" s="217"/>
      <c r="N420" s="217"/>
      <c r="O420" s="217"/>
      <c r="P420" s="217"/>
      <c r="Q420" s="217"/>
      <c r="R420" s="217"/>
      <c r="S420" s="217"/>
      <c r="T420" s="217"/>
      <c r="U420" s="217"/>
      <c r="V420" s="217"/>
      <c r="W420" s="217"/>
    </row>
    <row r="421" spans="1:23" ht="21">
      <c r="A421" s="217"/>
      <c r="B421" s="217"/>
      <c r="C421" s="217"/>
      <c r="D421" s="217"/>
      <c r="E421" s="217"/>
      <c r="F421" s="217"/>
      <c r="G421" s="217"/>
      <c r="H421" s="217"/>
      <c r="I421" s="217"/>
      <c r="J421" s="217"/>
      <c r="K421" s="217"/>
      <c r="L421" s="217"/>
      <c r="M421" s="217"/>
      <c r="N421" s="217"/>
      <c r="O421" s="217"/>
      <c r="P421" s="217"/>
      <c r="Q421" s="217"/>
      <c r="R421" s="217"/>
      <c r="S421" s="217"/>
      <c r="T421" s="217"/>
      <c r="U421" s="217"/>
      <c r="V421" s="217"/>
      <c r="W421" s="217"/>
    </row>
    <row r="422" spans="1:23" ht="21">
      <c r="A422" s="217"/>
      <c r="B422" s="217"/>
      <c r="C422" s="217"/>
      <c r="D422" s="217"/>
      <c r="E422" s="217"/>
      <c r="F422" s="217"/>
      <c r="G422" s="217"/>
      <c r="H422" s="217"/>
      <c r="I422" s="217"/>
      <c r="J422" s="217"/>
      <c r="K422" s="217"/>
      <c r="L422" s="217"/>
      <c r="M422" s="217"/>
      <c r="N422" s="217"/>
      <c r="O422" s="217"/>
      <c r="P422" s="217"/>
      <c r="Q422" s="217"/>
      <c r="R422" s="217"/>
      <c r="S422" s="217"/>
      <c r="T422" s="217"/>
      <c r="U422" s="217"/>
      <c r="V422" s="217"/>
      <c r="W422" s="217"/>
    </row>
    <row r="423" spans="1:23" ht="21">
      <c r="A423" s="217"/>
      <c r="B423" s="217"/>
      <c r="C423" s="217"/>
      <c r="D423" s="217"/>
      <c r="E423" s="217"/>
      <c r="F423" s="217"/>
      <c r="G423" s="217"/>
      <c r="H423" s="217"/>
      <c r="I423" s="217"/>
      <c r="J423" s="217"/>
      <c r="K423" s="217"/>
      <c r="L423" s="217"/>
      <c r="M423" s="217"/>
      <c r="N423" s="217"/>
      <c r="O423" s="217"/>
      <c r="P423" s="217"/>
      <c r="Q423" s="217"/>
      <c r="R423" s="217"/>
      <c r="S423" s="217"/>
      <c r="T423" s="217"/>
      <c r="U423" s="217"/>
      <c r="V423" s="217"/>
      <c r="W423" s="217"/>
    </row>
    <row r="424" spans="1:23" ht="21">
      <c r="A424" s="217"/>
      <c r="B424" s="217"/>
      <c r="C424" s="217"/>
      <c r="D424" s="217"/>
      <c r="E424" s="217"/>
      <c r="F424" s="217"/>
      <c r="G424" s="217"/>
      <c r="H424" s="217"/>
      <c r="I424" s="217"/>
      <c r="J424" s="217"/>
      <c r="K424" s="217"/>
      <c r="L424" s="217"/>
      <c r="M424" s="217"/>
      <c r="N424" s="217"/>
      <c r="O424" s="217"/>
      <c r="P424" s="217"/>
      <c r="Q424" s="217"/>
      <c r="R424" s="217"/>
      <c r="S424" s="217"/>
      <c r="T424" s="217"/>
      <c r="U424" s="217"/>
      <c r="V424" s="217"/>
      <c r="W424" s="217"/>
    </row>
    <row r="425" spans="1:23" ht="21">
      <c r="A425" s="217"/>
      <c r="B425" s="217"/>
      <c r="C425" s="217"/>
      <c r="D425" s="217"/>
      <c r="E425" s="217"/>
      <c r="F425" s="217"/>
      <c r="G425" s="217"/>
      <c r="H425" s="217"/>
      <c r="I425" s="217"/>
      <c r="J425" s="217"/>
      <c r="K425" s="217"/>
      <c r="L425" s="217"/>
      <c r="M425" s="217"/>
      <c r="N425" s="217"/>
      <c r="O425" s="217"/>
      <c r="P425" s="217"/>
      <c r="Q425" s="217"/>
      <c r="R425" s="217"/>
      <c r="S425" s="217"/>
      <c r="T425" s="217"/>
      <c r="U425" s="217"/>
      <c r="V425" s="217"/>
      <c r="W425" s="217"/>
    </row>
    <row r="426" spans="1:23" ht="21">
      <c r="A426" s="217"/>
      <c r="B426" s="217"/>
      <c r="C426" s="217"/>
      <c r="D426" s="217"/>
      <c r="E426" s="217"/>
      <c r="F426" s="217"/>
      <c r="G426" s="217"/>
      <c r="H426" s="217"/>
      <c r="I426" s="217"/>
      <c r="J426" s="217"/>
      <c r="K426" s="217"/>
      <c r="L426" s="217"/>
      <c r="M426" s="217"/>
      <c r="N426" s="217"/>
      <c r="O426" s="217"/>
      <c r="P426" s="217"/>
      <c r="Q426" s="217"/>
      <c r="R426" s="217"/>
      <c r="S426" s="217"/>
      <c r="T426" s="217"/>
      <c r="U426" s="217"/>
      <c r="V426" s="217"/>
      <c r="W426" s="217"/>
    </row>
    <row r="427" spans="1:23" ht="21">
      <c r="A427" s="217"/>
      <c r="B427" s="217"/>
      <c r="C427" s="217"/>
      <c r="D427" s="217"/>
      <c r="E427" s="217"/>
      <c r="F427" s="217"/>
      <c r="G427" s="217"/>
      <c r="H427" s="217"/>
      <c r="I427" s="217"/>
      <c r="J427" s="217"/>
      <c r="K427" s="217"/>
      <c r="L427" s="217"/>
      <c r="M427" s="217"/>
      <c r="N427" s="217"/>
      <c r="O427" s="217"/>
      <c r="P427" s="217"/>
      <c r="Q427" s="217"/>
      <c r="R427" s="217"/>
      <c r="S427" s="217"/>
      <c r="T427" s="217"/>
      <c r="U427" s="217"/>
      <c r="V427" s="217"/>
      <c r="W427" s="217"/>
    </row>
    <row r="428" spans="1:23" ht="21">
      <c r="A428" s="217"/>
      <c r="B428" s="217"/>
      <c r="C428" s="217"/>
      <c r="D428" s="217"/>
      <c r="E428" s="217"/>
      <c r="F428" s="217"/>
      <c r="G428" s="217"/>
      <c r="H428" s="217"/>
      <c r="I428" s="217"/>
      <c r="J428" s="217"/>
      <c r="K428" s="217"/>
      <c r="L428" s="217"/>
      <c r="M428" s="217"/>
      <c r="N428" s="217"/>
      <c r="O428" s="217"/>
      <c r="P428" s="217"/>
      <c r="Q428" s="217"/>
      <c r="R428" s="217"/>
      <c r="S428" s="217"/>
      <c r="T428" s="217"/>
      <c r="U428" s="217"/>
      <c r="V428" s="217"/>
      <c r="W428" s="217"/>
    </row>
    <row r="429" spans="1:23" ht="21">
      <c r="A429" s="217"/>
      <c r="B429" s="217"/>
      <c r="C429" s="217"/>
      <c r="D429" s="217"/>
      <c r="E429" s="217"/>
      <c r="F429" s="217"/>
      <c r="G429" s="217"/>
      <c r="H429" s="217"/>
      <c r="I429" s="217"/>
      <c r="J429" s="217"/>
      <c r="K429" s="217"/>
      <c r="L429" s="217"/>
      <c r="M429" s="217"/>
      <c r="N429" s="217"/>
      <c r="O429" s="217"/>
      <c r="P429" s="217"/>
      <c r="Q429" s="217"/>
      <c r="R429" s="217"/>
      <c r="S429" s="217"/>
      <c r="T429" s="217"/>
      <c r="U429" s="217"/>
      <c r="V429" s="217"/>
      <c r="W429" s="217"/>
    </row>
    <row r="430" spans="1:23" ht="21">
      <c r="A430" s="217"/>
      <c r="B430" s="217"/>
      <c r="C430" s="217"/>
      <c r="D430" s="217"/>
      <c r="E430" s="217"/>
      <c r="F430" s="217"/>
      <c r="G430" s="217"/>
      <c r="H430" s="217"/>
      <c r="I430" s="217"/>
      <c r="J430" s="217"/>
      <c r="K430" s="217"/>
      <c r="L430" s="217"/>
      <c r="M430" s="217"/>
      <c r="N430" s="217"/>
      <c r="O430" s="217"/>
      <c r="P430" s="217"/>
      <c r="Q430" s="217"/>
      <c r="R430" s="217"/>
      <c r="S430" s="217"/>
      <c r="T430" s="217"/>
      <c r="U430" s="217"/>
      <c r="V430" s="217"/>
      <c r="W430" s="217"/>
    </row>
    <row r="431" spans="1:23" ht="21">
      <c r="A431" s="217"/>
      <c r="B431" s="217"/>
      <c r="C431" s="217"/>
      <c r="D431" s="217"/>
      <c r="E431" s="217"/>
      <c r="F431" s="217"/>
      <c r="G431" s="217"/>
      <c r="H431" s="217"/>
      <c r="I431" s="217"/>
      <c r="J431" s="217"/>
      <c r="K431" s="217"/>
      <c r="L431" s="217"/>
      <c r="M431" s="217"/>
      <c r="N431" s="217"/>
      <c r="O431" s="217"/>
      <c r="P431" s="217"/>
      <c r="Q431" s="217"/>
      <c r="R431" s="217"/>
      <c r="S431" s="217"/>
      <c r="T431" s="217"/>
      <c r="U431" s="217"/>
      <c r="V431" s="217"/>
      <c r="W431" s="217"/>
    </row>
    <row r="432" spans="1:23" ht="21">
      <c r="A432" s="217"/>
      <c r="B432" s="217"/>
      <c r="C432" s="217"/>
      <c r="D432" s="217"/>
      <c r="E432" s="217"/>
      <c r="F432" s="217"/>
      <c r="G432" s="217"/>
      <c r="H432" s="217"/>
      <c r="I432" s="217"/>
      <c r="J432" s="217"/>
      <c r="K432" s="217"/>
      <c r="L432" s="217"/>
      <c r="M432" s="217"/>
      <c r="N432" s="217"/>
      <c r="O432" s="217"/>
      <c r="P432" s="217"/>
      <c r="Q432" s="217"/>
      <c r="R432" s="217"/>
      <c r="S432" s="217"/>
      <c r="T432" s="217"/>
      <c r="U432" s="217"/>
      <c r="V432" s="217"/>
      <c r="W432" s="217"/>
    </row>
    <row r="433" spans="1:23" ht="21">
      <c r="A433" s="217"/>
      <c r="B433" s="217"/>
      <c r="C433" s="217"/>
      <c r="D433" s="217"/>
      <c r="E433" s="217"/>
      <c r="F433" s="217"/>
      <c r="G433" s="217"/>
      <c r="H433" s="217"/>
      <c r="I433" s="217"/>
      <c r="J433" s="217"/>
      <c r="K433" s="217"/>
      <c r="L433" s="217"/>
      <c r="M433" s="217"/>
      <c r="N433" s="217"/>
      <c r="O433" s="217"/>
      <c r="P433" s="217"/>
      <c r="Q433" s="217"/>
      <c r="R433" s="217"/>
      <c r="S433" s="217"/>
      <c r="T433" s="217"/>
      <c r="U433" s="217"/>
      <c r="V433" s="217"/>
      <c r="W433" s="217"/>
    </row>
    <row r="434" spans="1:23" ht="21">
      <c r="A434" s="217"/>
      <c r="B434" s="217"/>
      <c r="C434" s="217"/>
      <c r="D434" s="217"/>
      <c r="E434" s="217"/>
      <c r="F434" s="217"/>
      <c r="G434" s="217"/>
      <c r="H434" s="217"/>
      <c r="I434" s="217"/>
      <c r="J434" s="217"/>
      <c r="K434" s="217"/>
      <c r="L434" s="217"/>
      <c r="M434" s="217"/>
      <c r="N434" s="217"/>
      <c r="O434" s="217"/>
      <c r="P434" s="217"/>
      <c r="Q434" s="217"/>
      <c r="R434" s="217"/>
      <c r="S434" s="217"/>
      <c r="T434" s="217"/>
      <c r="U434" s="217"/>
      <c r="V434" s="217"/>
      <c r="W434" s="217"/>
    </row>
    <row r="435" spans="1:23" ht="21">
      <c r="A435" s="217"/>
      <c r="B435" s="217"/>
      <c r="C435" s="217"/>
      <c r="D435" s="217"/>
      <c r="E435" s="217"/>
      <c r="F435" s="217"/>
      <c r="G435" s="217"/>
      <c r="H435" s="217"/>
      <c r="I435" s="217"/>
      <c r="J435" s="217"/>
      <c r="K435" s="217"/>
      <c r="L435" s="217"/>
      <c r="M435" s="217"/>
      <c r="N435" s="217"/>
      <c r="O435" s="217"/>
      <c r="P435" s="217"/>
      <c r="Q435" s="217"/>
      <c r="R435" s="217"/>
      <c r="S435" s="217"/>
      <c r="T435" s="217"/>
      <c r="U435" s="217"/>
      <c r="V435" s="217"/>
      <c r="W435" s="217"/>
    </row>
    <row r="436" spans="1:23" ht="21">
      <c r="A436" s="217"/>
      <c r="B436" s="217"/>
      <c r="C436" s="217"/>
      <c r="D436" s="217"/>
      <c r="E436" s="217"/>
      <c r="F436" s="217"/>
      <c r="G436" s="217"/>
      <c r="H436" s="217"/>
      <c r="I436" s="217"/>
      <c r="J436" s="217"/>
      <c r="K436" s="217"/>
      <c r="L436" s="217"/>
      <c r="M436" s="217"/>
      <c r="N436" s="217"/>
      <c r="O436" s="217"/>
      <c r="P436" s="217"/>
      <c r="Q436" s="217"/>
      <c r="R436" s="217"/>
      <c r="S436" s="217"/>
      <c r="T436" s="217"/>
      <c r="U436" s="217"/>
      <c r="V436" s="217"/>
      <c r="W436" s="217"/>
    </row>
    <row r="437" spans="1:23" ht="21">
      <c r="A437" s="217"/>
      <c r="B437" s="217"/>
      <c r="C437" s="217"/>
      <c r="D437" s="217"/>
      <c r="E437" s="217"/>
      <c r="F437" s="217"/>
      <c r="G437" s="217"/>
      <c r="H437" s="217"/>
      <c r="I437" s="217"/>
      <c r="J437" s="217"/>
      <c r="K437" s="217"/>
      <c r="L437" s="217"/>
      <c r="M437" s="217"/>
      <c r="N437" s="217"/>
      <c r="O437" s="217"/>
      <c r="P437" s="217"/>
      <c r="Q437" s="217"/>
      <c r="R437" s="217"/>
      <c r="S437" s="217"/>
      <c r="T437" s="217"/>
      <c r="U437" s="217"/>
      <c r="V437" s="217"/>
      <c r="W437" s="217"/>
    </row>
    <row r="438" spans="1:23" ht="21">
      <c r="A438" s="217"/>
      <c r="B438" s="217"/>
      <c r="C438" s="217"/>
      <c r="D438" s="217"/>
      <c r="E438" s="217"/>
      <c r="F438" s="217"/>
      <c r="G438" s="217"/>
      <c r="H438" s="217"/>
      <c r="I438" s="217"/>
      <c r="J438" s="217"/>
      <c r="K438" s="217"/>
      <c r="L438" s="217"/>
      <c r="M438" s="217"/>
      <c r="N438" s="217"/>
      <c r="O438" s="217"/>
      <c r="P438" s="217"/>
      <c r="Q438" s="217"/>
      <c r="R438" s="217"/>
      <c r="S438" s="217"/>
      <c r="T438" s="217"/>
      <c r="U438" s="217"/>
      <c r="V438" s="217"/>
      <c r="W438" s="217"/>
    </row>
    <row r="439" spans="1:23" ht="21">
      <c r="A439" s="217"/>
      <c r="B439" s="217"/>
      <c r="C439" s="217"/>
      <c r="D439" s="217"/>
      <c r="E439" s="217"/>
      <c r="F439" s="217"/>
      <c r="G439" s="217"/>
      <c r="H439" s="217"/>
      <c r="I439" s="217"/>
      <c r="J439" s="217"/>
      <c r="K439" s="217"/>
      <c r="L439" s="217"/>
      <c r="M439" s="217"/>
      <c r="N439" s="217"/>
      <c r="O439" s="217"/>
      <c r="P439" s="217"/>
      <c r="Q439" s="217"/>
      <c r="R439" s="217"/>
      <c r="S439" s="217"/>
      <c r="T439" s="217"/>
      <c r="U439" s="217"/>
      <c r="V439" s="217"/>
      <c r="W439" s="217"/>
    </row>
    <row r="440" spans="1:23" ht="21">
      <c r="A440" s="217"/>
      <c r="B440" s="217"/>
      <c r="C440" s="217"/>
      <c r="D440" s="217"/>
      <c r="E440" s="217"/>
      <c r="F440" s="217"/>
      <c r="G440" s="217"/>
      <c r="H440" s="217"/>
      <c r="I440" s="217"/>
      <c r="J440" s="217"/>
      <c r="K440" s="217"/>
      <c r="L440" s="217"/>
      <c r="M440" s="217"/>
      <c r="N440" s="217"/>
      <c r="O440" s="217"/>
      <c r="P440" s="217"/>
      <c r="Q440" s="217"/>
      <c r="R440" s="217"/>
      <c r="S440" s="217"/>
      <c r="T440" s="217"/>
      <c r="U440" s="217"/>
      <c r="V440" s="217"/>
      <c r="W440" s="217"/>
    </row>
    <row r="441" spans="1:23" ht="21">
      <c r="A441" s="217"/>
      <c r="B441" s="217"/>
      <c r="C441" s="217"/>
      <c r="D441" s="217"/>
      <c r="E441" s="217"/>
      <c r="F441" s="217"/>
      <c r="G441" s="217"/>
      <c r="H441" s="217"/>
      <c r="I441" s="217"/>
      <c r="J441" s="217"/>
      <c r="K441" s="217"/>
      <c r="L441" s="217"/>
      <c r="M441" s="217"/>
      <c r="N441" s="217"/>
      <c r="O441" s="217"/>
      <c r="P441" s="217"/>
      <c r="Q441" s="217"/>
      <c r="R441" s="217"/>
      <c r="S441" s="217"/>
      <c r="T441" s="217"/>
      <c r="U441" s="217"/>
      <c r="V441" s="217"/>
      <c r="W441" s="217"/>
    </row>
    <row r="442" spans="1:23" ht="21">
      <c r="A442" s="217"/>
      <c r="B442" s="217"/>
      <c r="C442" s="217"/>
      <c r="D442" s="217"/>
      <c r="E442" s="217"/>
      <c r="F442" s="217"/>
      <c r="G442" s="217"/>
      <c r="H442" s="217"/>
      <c r="I442" s="217"/>
      <c r="J442" s="217"/>
      <c r="K442" s="217"/>
      <c r="L442" s="217"/>
      <c r="M442" s="217"/>
      <c r="N442" s="217"/>
      <c r="O442" s="217"/>
      <c r="P442" s="217"/>
      <c r="Q442" s="217"/>
      <c r="R442" s="217"/>
      <c r="S442" s="217"/>
      <c r="T442" s="217"/>
      <c r="U442" s="217"/>
      <c r="V442" s="217"/>
      <c r="W442" s="217"/>
    </row>
    <row r="443" spans="1:23" ht="21">
      <c r="A443" s="217"/>
      <c r="B443" s="217"/>
      <c r="C443" s="217"/>
      <c r="D443" s="217"/>
      <c r="E443" s="217"/>
      <c r="F443" s="217"/>
      <c r="G443" s="217"/>
      <c r="H443" s="217"/>
      <c r="I443" s="217"/>
      <c r="J443" s="217"/>
      <c r="K443" s="217"/>
      <c r="L443" s="217"/>
      <c r="M443" s="217"/>
      <c r="N443" s="217"/>
      <c r="O443" s="217"/>
      <c r="P443" s="217"/>
      <c r="Q443" s="217"/>
      <c r="R443" s="217"/>
      <c r="S443" s="217"/>
      <c r="T443" s="217"/>
      <c r="U443" s="217"/>
      <c r="V443" s="217"/>
      <c r="W443" s="217"/>
    </row>
    <row r="444" spans="1:23" ht="21">
      <c r="A444" s="217"/>
      <c r="B444" s="217"/>
      <c r="C444" s="217"/>
      <c r="D444" s="217"/>
      <c r="E444" s="217"/>
      <c r="F444" s="217"/>
      <c r="G444" s="217"/>
      <c r="H444" s="217"/>
      <c r="I444" s="217"/>
      <c r="J444" s="217"/>
      <c r="K444" s="217"/>
      <c r="L444" s="217"/>
      <c r="M444" s="217"/>
      <c r="N444" s="217"/>
      <c r="O444" s="217"/>
      <c r="P444" s="217"/>
      <c r="Q444" s="217"/>
      <c r="R444" s="217"/>
      <c r="S444" s="217"/>
      <c r="T444" s="217"/>
      <c r="U444" s="217"/>
      <c r="V444" s="217"/>
      <c r="W444" s="217"/>
    </row>
    <row r="445" spans="1:23" ht="21">
      <c r="A445" s="217"/>
      <c r="B445" s="217"/>
      <c r="C445" s="217"/>
      <c r="D445" s="217"/>
      <c r="E445" s="217"/>
      <c r="F445" s="217"/>
      <c r="G445" s="217"/>
      <c r="H445" s="217"/>
      <c r="I445" s="217"/>
      <c r="J445" s="217"/>
      <c r="K445" s="217"/>
      <c r="L445" s="217"/>
      <c r="M445" s="217"/>
      <c r="N445" s="217"/>
      <c r="O445" s="217"/>
      <c r="P445" s="217"/>
      <c r="Q445" s="217"/>
      <c r="R445" s="217"/>
      <c r="S445" s="217"/>
      <c r="T445" s="217"/>
      <c r="U445" s="217"/>
      <c r="V445" s="217"/>
      <c r="W445" s="217"/>
    </row>
    <row r="446" spans="1:23" ht="21">
      <c r="A446" s="217"/>
      <c r="B446" s="217"/>
      <c r="C446" s="217"/>
      <c r="D446" s="217"/>
      <c r="E446" s="217"/>
      <c r="F446" s="217"/>
      <c r="G446" s="217"/>
      <c r="H446" s="217"/>
      <c r="I446" s="217"/>
      <c r="J446" s="217"/>
      <c r="K446" s="217"/>
      <c r="L446" s="217"/>
      <c r="M446" s="217"/>
      <c r="N446" s="217"/>
      <c r="O446" s="217"/>
      <c r="P446" s="217"/>
      <c r="Q446" s="217"/>
      <c r="R446" s="217"/>
      <c r="S446" s="217"/>
      <c r="T446" s="217"/>
      <c r="U446" s="217"/>
      <c r="V446" s="217"/>
      <c r="W446" s="217"/>
    </row>
    <row r="447" spans="1:23" ht="21">
      <c r="A447" s="217"/>
      <c r="B447" s="217"/>
      <c r="C447" s="217"/>
      <c r="D447" s="217"/>
      <c r="E447" s="217"/>
      <c r="F447" s="217"/>
      <c r="G447" s="217"/>
      <c r="H447" s="217"/>
      <c r="I447" s="217"/>
      <c r="J447" s="217"/>
      <c r="K447" s="217"/>
      <c r="L447" s="217"/>
      <c r="M447" s="217"/>
      <c r="N447" s="217"/>
      <c r="O447" s="217"/>
      <c r="P447" s="217"/>
      <c r="Q447" s="217"/>
      <c r="R447" s="217"/>
      <c r="S447" s="217"/>
      <c r="T447" s="217"/>
      <c r="U447" s="217"/>
      <c r="V447" s="217"/>
      <c r="W447" s="217"/>
    </row>
    <row r="448" spans="1:23" ht="21">
      <c r="A448" s="217"/>
      <c r="B448" s="217"/>
      <c r="C448" s="217"/>
      <c r="D448" s="217"/>
      <c r="E448" s="217"/>
      <c r="F448" s="217"/>
      <c r="G448" s="217"/>
      <c r="H448" s="217"/>
      <c r="I448" s="217"/>
      <c r="J448" s="217"/>
      <c r="K448" s="217"/>
      <c r="L448" s="217"/>
      <c r="M448" s="217"/>
      <c r="N448" s="217"/>
      <c r="O448" s="217"/>
      <c r="P448" s="217"/>
      <c r="Q448" s="217"/>
      <c r="R448" s="217"/>
      <c r="S448" s="217"/>
      <c r="T448" s="217"/>
      <c r="U448" s="217"/>
      <c r="V448" s="217"/>
      <c r="W448" s="217"/>
    </row>
    <row r="449" spans="1:23" ht="21">
      <c r="A449" s="217"/>
      <c r="B449" s="217"/>
      <c r="C449" s="217"/>
      <c r="D449" s="217"/>
      <c r="E449" s="217"/>
      <c r="F449" s="217"/>
      <c r="G449" s="217"/>
      <c r="H449" s="217"/>
      <c r="I449" s="217"/>
      <c r="J449" s="217"/>
      <c r="K449" s="217"/>
      <c r="L449" s="217"/>
      <c r="M449" s="217"/>
      <c r="N449" s="217"/>
      <c r="O449" s="217"/>
      <c r="P449" s="217"/>
      <c r="Q449" s="217"/>
      <c r="R449" s="217"/>
      <c r="S449" s="217"/>
      <c r="T449" s="217"/>
      <c r="U449" s="217"/>
      <c r="V449" s="217"/>
      <c r="W449" s="217"/>
    </row>
    <row r="450" spans="1:23" ht="21">
      <c r="A450" s="217"/>
      <c r="B450" s="217"/>
      <c r="C450" s="217"/>
      <c r="D450" s="217"/>
      <c r="E450" s="217"/>
      <c r="F450" s="217"/>
      <c r="G450" s="217"/>
      <c r="H450" s="217"/>
      <c r="I450" s="217"/>
      <c r="J450" s="217"/>
      <c r="K450" s="217"/>
      <c r="L450" s="217"/>
      <c r="M450" s="217"/>
      <c r="N450" s="217"/>
      <c r="O450" s="217"/>
      <c r="P450" s="217"/>
      <c r="Q450" s="217"/>
      <c r="R450" s="217"/>
      <c r="S450" s="217"/>
      <c r="T450" s="217"/>
      <c r="U450" s="217"/>
      <c r="V450" s="217"/>
      <c r="W450" s="217"/>
    </row>
    <row r="451" spans="1:23" ht="21">
      <c r="A451" s="217"/>
      <c r="B451" s="217"/>
      <c r="C451" s="217"/>
      <c r="D451" s="217"/>
      <c r="E451" s="217"/>
      <c r="F451" s="217"/>
      <c r="G451" s="217"/>
      <c r="H451" s="217"/>
      <c r="I451" s="217"/>
      <c r="J451" s="217"/>
      <c r="K451" s="217"/>
      <c r="L451" s="217"/>
      <c r="M451" s="217"/>
      <c r="N451" s="217"/>
      <c r="O451" s="217"/>
      <c r="P451" s="217"/>
      <c r="Q451" s="217"/>
      <c r="R451" s="217"/>
      <c r="S451" s="217"/>
      <c r="T451" s="217"/>
      <c r="U451" s="217"/>
      <c r="V451" s="217"/>
      <c r="W451" s="217"/>
    </row>
    <row r="452" spans="1:23" ht="21">
      <c r="A452" s="217"/>
      <c r="B452" s="217"/>
      <c r="C452" s="217"/>
      <c r="D452" s="217"/>
      <c r="E452" s="217"/>
      <c r="F452" s="217"/>
      <c r="G452" s="217"/>
      <c r="H452" s="217"/>
      <c r="I452" s="217"/>
      <c r="J452" s="217"/>
      <c r="K452" s="217"/>
      <c r="L452" s="217"/>
      <c r="M452" s="217"/>
      <c r="N452" s="217"/>
      <c r="O452" s="217"/>
      <c r="P452" s="217"/>
      <c r="Q452" s="217"/>
      <c r="R452" s="217"/>
      <c r="S452" s="217"/>
      <c r="T452" s="217"/>
      <c r="U452" s="217"/>
      <c r="V452" s="217"/>
      <c r="W452" s="217"/>
    </row>
    <row r="453" spans="1:23" ht="21">
      <c r="A453" s="217"/>
      <c r="B453" s="217"/>
      <c r="C453" s="217"/>
      <c r="D453" s="217"/>
      <c r="E453" s="217"/>
      <c r="F453" s="217"/>
      <c r="G453" s="217"/>
      <c r="H453" s="217"/>
      <c r="I453" s="217"/>
      <c r="J453" s="217"/>
      <c r="K453" s="217"/>
      <c r="L453" s="217"/>
      <c r="M453" s="217"/>
      <c r="N453" s="217"/>
      <c r="O453" s="217"/>
      <c r="P453" s="217"/>
      <c r="Q453" s="217"/>
      <c r="R453" s="217"/>
      <c r="S453" s="217"/>
      <c r="T453" s="217"/>
      <c r="U453" s="217"/>
      <c r="V453" s="217"/>
      <c r="W453" s="217"/>
    </row>
    <row r="454" spans="1:23" ht="21">
      <c r="A454" s="217"/>
      <c r="B454" s="217"/>
      <c r="C454" s="217"/>
      <c r="D454" s="217"/>
      <c r="E454" s="217"/>
      <c r="F454" s="217"/>
      <c r="G454" s="217"/>
      <c r="H454" s="217"/>
      <c r="I454" s="217"/>
      <c r="J454" s="217"/>
      <c r="K454" s="217"/>
      <c r="L454" s="217"/>
      <c r="M454" s="217"/>
      <c r="N454" s="217"/>
      <c r="O454" s="217"/>
      <c r="P454" s="217"/>
      <c r="Q454" s="217"/>
      <c r="R454" s="217"/>
      <c r="S454" s="217"/>
      <c r="T454" s="217"/>
      <c r="U454" s="217"/>
      <c r="V454" s="217"/>
      <c r="W454" s="217"/>
    </row>
    <row r="455" spans="1:23" ht="21">
      <c r="A455" s="217"/>
      <c r="B455" s="217"/>
      <c r="C455" s="217"/>
      <c r="D455" s="217"/>
      <c r="E455" s="217"/>
      <c r="F455" s="217"/>
      <c r="G455" s="217"/>
      <c r="H455" s="217"/>
      <c r="I455" s="217"/>
      <c r="J455" s="217"/>
      <c r="K455" s="217"/>
      <c r="L455" s="217"/>
      <c r="M455" s="217"/>
      <c r="N455" s="217"/>
      <c r="O455" s="217"/>
      <c r="P455" s="217"/>
      <c r="Q455" s="217"/>
      <c r="R455" s="217"/>
      <c r="S455" s="217"/>
      <c r="T455" s="217"/>
      <c r="U455" s="217"/>
      <c r="V455" s="217"/>
      <c r="W455" s="217"/>
    </row>
    <row r="456" spans="1:23" ht="21">
      <c r="A456" s="217"/>
      <c r="B456" s="217"/>
      <c r="C456" s="217"/>
      <c r="D456" s="217"/>
      <c r="E456" s="217"/>
      <c r="F456" s="217"/>
      <c r="G456" s="217"/>
      <c r="H456" s="217"/>
      <c r="I456" s="217"/>
      <c r="J456" s="217"/>
      <c r="K456" s="217"/>
      <c r="L456" s="217"/>
      <c r="M456" s="217"/>
      <c r="N456" s="217"/>
      <c r="O456" s="217"/>
      <c r="P456" s="217"/>
      <c r="Q456" s="217"/>
      <c r="R456" s="217"/>
      <c r="S456" s="217"/>
      <c r="T456" s="217"/>
      <c r="U456" s="217"/>
      <c r="V456" s="217"/>
      <c r="W456" s="217"/>
    </row>
    <row r="457" spans="1:23" ht="21">
      <c r="A457" s="217"/>
      <c r="B457" s="217"/>
      <c r="C457" s="217"/>
      <c r="D457" s="217"/>
      <c r="E457" s="217"/>
      <c r="F457" s="217"/>
      <c r="G457" s="217"/>
      <c r="H457" s="217"/>
      <c r="I457" s="217"/>
      <c r="J457" s="217"/>
      <c r="K457" s="217"/>
      <c r="L457" s="217"/>
      <c r="M457" s="217"/>
      <c r="N457" s="217"/>
      <c r="O457" s="217"/>
      <c r="P457" s="217"/>
      <c r="Q457" s="217"/>
      <c r="R457" s="217"/>
      <c r="S457" s="217"/>
      <c r="T457" s="217"/>
      <c r="U457" s="217"/>
      <c r="V457" s="217"/>
      <c r="W457" s="217"/>
    </row>
    <row r="458" spans="1:23" ht="21">
      <c r="A458" s="217"/>
      <c r="B458" s="217"/>
      <c r="C458" s="217"/>
      <c r="D458" s="217"/>
      <c r="E458" s="217"/>
      <c r="F458" s="217"/>
      <c r="G458" s="217"/>
      <c r="H458" s="217"/>
      <c r="I458" s="217"/>
      <c r="J458" s="217"/>
      <c r="K458" s="217"/>
      <c r="L458" s="217"/>
      <c r="M458" s="217"/>
      <c r="N458" s="217"/>
      <c r="O458" s="217"/>
      <c r="P458" s="217"/>
      <c r="Q458" s="217"/>
      <c r="R458" s="217"/>
      <c r="S458" s="217"/>
      <c r="T458" s="217"/>
      <c r="U458" s="217"/>
      <c r="V458" s="217"/>
      <c r="W458" s="217"/>
    </row>
    <row r="459" spans="1:23" ht="21">
      <c r="A459" s="217"/>
      <c r="B459" s="217"/>
      <c r="C459" s="217"/>
      <c r="D459" s="217"/>
      <c r="E459" s="217"/>
      <c r="F459" s="217"/>
      <c r="G459" s="217"/>
      <c r="H459" s="217"/>
      <c r="I459" s="217"/>
      <c r="J459" s="217"/>
      <c r="K459" s="217"/>
      <c r="L459" s="217"/>
      <c r="M459" s="217"/>
      <c r="N459" s="217"/>
      <c r="O459" s="217"/>
      <c r="P459" s="217"/>
      <c r="Q459" s="217"/>
      <c r="R459" s="217"/>
      <c r="S459" s="217"/>
      <c r="T459" s="217"/>
      <c r="U459" s="217"/>
      <c r="V459" s="217"/>
      <c r="W459" s="217"/>
    </row>
    <row r="460" spans="1:23" ht="21">
      <c r="A460" s="217"/>
      <c r="B460" s="217"/>
      <c r="C460" s="217"/>
      <c r="D460" s="217"/>
      <c r="E460" s="217"/>
      <c r="F460" s="217"/>
      <c r="G460" s="217"/>
      <c r="H460" s="217"/>
      <c r="I460" s="217"/>
      <c r="J460" s="217"/>
      <c r="K460" s="217"/>
      <c r="L460" s="217"/>
      <c r="M460" s="217"/>
      <c r="N460" s="217"/>
      <c r="O460" s="217"/>
      <c r="P460" s="217"/>
      <c r="Q460" s="217"/>
      <c r="R460" s="217"/>
      <c r="S460" s="217"/>
      <c r="T460" s="217"/>
      <c r="U460" s="217"/>
      <c r="V460" s="217"/>
      <c r="W460" s="217"/>
    </row>
    <row r="461" spans="1:23" ht="21">
      <c r="A461" s="217"/>
      <c r="B461" s="217"/>
      <c r="C461" s="217"/>
      <c r="D461" s="217"/>
      <c r="E461" s="217"/>
      <c r="F461" s="217"/>
      <c r="G461" s="217"/>
      <c r="H461" s="217"/>
      <c r="I461" s="217"/>
      <c r="J461" s="217"/>
      <c r="K461" s="217"/>
      <c r="L461" s="217"/>
      <c r="M461" s="217"/>
      <c r="N461" s="217"/>
      <c r="O461" s="217"/>
      <c r="P461" s="217"/>
      <c r="Q461" s="217"/>
      <c r="R461" s="217"/>
      <c r="S461" s="217"/>
      <c r="T461" s="217"/>
      <c r="U461" s="217"/>
      <c r="V461" s="217"/>
      <c r="W461" s="217"/>
    </row>
    <row r="462" spans="1:23" ht="21">
      <c r="A462" s="217"/>
      <c r="B462" s="217"/>
      <c r="C462" s="217"/>
      <c r="D462" s="217"/>
      <c r="E462" s="217"/>
      <c r="F462" s="217"/>
      <c r="G462" s="217"/>
      <c r="H462" s="217"/>
      <c r="I462" s="217"/>
      <c r="J462" s="217"/>
      <c r="K462" s="217"/>
      <c r="L462" s="217"/>
      <c r="M462" s="217"/>
      <c r="N462" s="217"/>
      <c r="O462" s="217"/>
      <c r="P462" s="217"/>
      <c r="Q462" s="217"/>
      <c r="R462" s="217"/>
      <c r="S462" s="217"/>
      <c r="T462" s="217"/>
      <c r="U462" s="217"/>
      <c r="V462" s="217"/>
      <c r="W462" s="217"/>
    </row>
    <row r="463" spans="1:23" ht="21">
      <c r="A463" s="217"/>
      <c r="B463" s="217"/>
      <c r="C463" s="217"/>
      <c r="D463" s="217"/>
      <c r="E463" s="217"/>
      <c r="F463" s="217"/>
      <c r="G463" s="217"/>
      <c r="H463" s="217"/>
      <c r="I463" s="217"/>
      <c r="J463" s="217"/>
      <c r="K463" s="217"/>
      <c r="L463" s="217"/>
      <c r="M463" s="217"/>
      <c r="N463" s="217"/>
      <c r="O463" s="217"/>
      <c r="P463" s="217"/>
      <c r="Q463" s="217"/>
      <c r="R463" s="217"/>
      <c r="S463" s="217"/>
      <c r="T463" s="217"/>
      <c r="U463" s="217"/>
      <c r="V463" s="217"/>
      <c r="W463" s="217"/>
    </row>
    <row r="464" spans="1:23" ht="21">
      <c r="A464" s="217"/>
      <c r="B464" s="217"/>
      <c r="C464" s="217"/>
      <c r="D464" s="217"/>
      <c r="E464" s="217"/>
      <c r="F464" s="217"/>
      <c r="G464" s="217"/>
      <c r="H464" s="217"/>
      <c r="I464" s="217"/>
      <c r="J464" s="217"/>
      <c r="K464" s="217"/>
      <c r="L464" s="217"/>
      <c r="M464" s="217"/>
      <c r="N464" s="217"/>
      <c r="O464" s="217"/>
      <c r="P464" s="217"/>
      <c r="Q464" s="217"/>
      <c r="R464" s="217"/>
      <c r="S464" s="217"/>
      <c r="T464" s="217"/>
      <c r="U464" s="217"/>
      <c r="V464" s="217"/>
      <c r="W464" s="217"/>
    </row>
    <row r="465" spans="1:23" ht="21">
      <c r="A465" s="217"/>
      <c r="B465" s="217"/>
      <c r="C465" s="217"/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217"/>
      <c r="Q465" s="217"/>
      <c r="R465" s="217"/>
      <c r="S465" s="217"/>
      <c r="T465" s="217"/>
      <c r="U465" s="217"/>
      <c r="V465" s="217"/>
      <c r="W465" s="217"/>
    </row>
    <row r="466" spans="1:23" ht="21">
      <c r="A466" s="217"/>
      <c r="B466" s="217"/>
      <c r="C466" s="217"/>
      <c r="D466" s="217"/>
      <c r="E466" s="217"/>
      <c r="F466" s="217"/>
      <c r="G466" s="217"/>
      <c r="H466" s="217"/>
      <c r="I466" s="217"/>
      <c r="J466" s="217"/>
      <c r="K466" s="217"/>
      <c r="L466" s="217"/>
      <c r="M466" s="217"/>
      <c r="N466" s="217"/>
      <c r="O466" s="217"/>
      <c r="P466" s="217"/>
      <c r="Q466" s="217"/>
      <c r="R466" s="217"/>
      <c r="S466" s="217"/>
      <c r="T466" s="217"/>
      <c r="U466" s="217"/>
      <c r="V466" s="217"/>
      <c r="W466" s="217"/>
    </row>
    <row r="467" spans="1:23" ht="21">
      <c r="A467" s="217"/>
      <c r="B467" s="217"/>
      <c r="C467" s="217"/>
      <c r="D467" s="217"/>
      <c r="E467" s="217"/>
      <c r="F467" s="217"/>
      <c r="G467" s="217"/>
      <c r="H467" s="217"/>
      <c r="I467" s="217"/>
      <c r="J467" s="217"/>
      <c r="K467" s="217"/>
      <c r="L467" s="217"/>
      <c r="M467" s="217"/>
      <c r="N467" s="217"/>
      <c r="O467" s="217"/>
      <c r="P467" s="217"/>
      <c r="Q467" s="217"/>
      <c r="R467" s="217"/>
      <c r="S467" s="217"/>
      <c r="T467" s="217"/>
      <c r="U467" s="217"/>
      <c r="V467" s="217"/>
      <c r="W467" s="217"/>
    </row>
    <row r="468" spans="1:23" ht="21">
      <c r="A468" s="217"/>
      <c r="B468" s="217"/>
      <c r="C468" s="217"/>
      <c r="D468" s="217"/>
      <c r="E468" s="217"/>
      <c r="F468" s="217"/>
      <c r="G468" s="217"/>
      <c r="H468" s="217"/>
      <c r="I468" s="217"/>
      <c r="J468" s="217"/>
      <c r="K468" s="217"/>
      <c r="L468" s="217"/>
      <c r="M468" s="217"/>
      <c r="N468" s="217"/>
      <c r="O468" s="217"/>
      <c r="P468" s="217"/>
      <c r="Q468" s="217"/>
      <c r="R468" s="217"/>
      <c r="S468" s="217"/>
      <c r="T468" s="217"/>
      <c r="U468" s="217"/>
      <c r="V468" s="217"/>
      <c r="W468" s="217"/>
    </row>
    <row r="469" spans="1:23" ht="21">
      <c r="A469" s="217"/>
      <c r="B469" s="217"/>
      <c r="C469" s="217"/>
      <c r="D469" s="217"/>
      <c r="E469" s="217"/>
      <c r="F469" s="217"/>
      <c r="G469" s="217"/>
      <c r="H469" s="217"/>
      <c r="I469" s="217"/>
      <c r="J469" s="217"/>
      <c r="K469" s="217"/>
      <c r="L469" s="217"/>
      <c r="M469" s="217"/>
      <c r="N469" s="217"/>
      <c r="O469" s="217"/>
      <c r="P469" s="217"/>
      <c r="Q469" s="217"/>
      <c r="R469" s="217"/>
      <c r="S469" s="217"/>
      <c r="T469" s="217"/>
      <c r="U469" s="217"/>
      <c r="V469" s="217"/>
      <c r="W469" s="217"/>
    </row>
    <row r="470" spans="1:23" ht="21">
      <c r="A470" s="217"/>
      <c r="B470" s="217"/>
      <c r="C470" s="217"/>
      <c r="D470" s="217"/>
      <c r="E470" s="217"/>
      <c r="F470" s="217"/>
      <c r="G470" s="217"/>
      <c r="H470" s="217"/>
      <c r="I470" s="217"/>
      <c r="J470" s="217"/>
      <c r="K470" s="217"/>
      <c r="L470" s="217"/>
      <c r="M470" s="217"/>
      <c r="N470" s="217"/>
      <c r="O470" s="217"/>
      <c r="P470" s="217"/>
      <c r="Q470" s="217"/>
      <c r="R470" s="217"/>
      <c r="S470" s="217"/>
      <c r="T470" s="217"/>
      <c r="U470" s="217"/>
      <c r="V470" s="217"/>
      <c r="W470" s="217"/>
    </row>
    <row r="471" spans="1:23" ht="21">
      <c r="A471" s="217"/>
      <c r="B471" s="217"/>
      <c r="C471" s="217"/>
      <c r="D471" s="217"/>
      <c r="E471" s="217"/>
      <c r="F471" s="217"/>
      <c r="G471" s="217"/>
      <c r="H471" s="217"/>
      <c r="I471" s="217"/>
      <c r="J471" s="217"/>
      <c r="K471" s="217"/>
      <c r="L471" s="217"/>
      <c r="M471" s="217"/>
      <c r="N471" s="217"/>
      <c r="O471" s="217"/>
      <c r="P471" s="217"/>
      <c r="Q471" s="217"/>
      <c r="R471" s="217"/>
      <c r="S471" s="217"/>
      <c r="T471" s="217"/>
      <c r="U471" s="217"/>
      <c r="V471" s="217"/>
      <c r="W471" s="217"/>
    </row>
    <row r="472" spans="1:23" ht="21">
      <c r="A472" s="217"/>
      <c r="B472" s="217"/>
      <c r="C472" s="217"/>
      <c r="D472" s="217"/>
      <c r="E472" s="217"/>
      <c r="F472" s="217"/>
      <c r="G472" s="217"/>
      <c r="H472" s="217"/>
      <c r="I472" s="217"/>
      <c r="J472" s="217"/>
      <c r="K472" s="217"/>
      <c r="L472" s="217"/>
      <c r="M472" s="217"/>
      <c r="N472" s="217"/>
      <c r="O472" s="217"/>
      <c r="P472" s="217"/>
      <c r="Q472" s="217"/>
      <c r="R472" s="217"/>
      <c r="S472" s="217"/>
      <c r="T472" s="217"/>
      <c r="U472" s="217"/>
      <c r="V472" s="217"/>
      <c r="W472" s="217"/>
    </row>
    <row r="473" spans="1:23" ht="21">
      <c r="A473" s="217"/>
      <c r="B473" s="217"/>
      <c r="C473" s="217"/>
      <c r="D473" s="217"/>
      <c r="E473" s="217"/>
      <c r="F473" s="217"/>
      <c r="G473" s="217"/>
      <c r="H473" s="217"/>
      <c r="I473" s="217"/>
      <c r="J473" s="217"/>
      <c r="K473" s="217"/>
      <c r="L473" s="217"/>
      <c r="M473" s="217"/>
      <c r="N473" s="217"/>
      <c r="O473" s="217"/>
      <c r="P473" s="217"/>
      <c r="Q473" s="217"/>
      <c r="R473" s="217"/>
      <c r="S473" s="217"/>
      <c r="T473" s="217"/>
      <c r="U473" s="217"/>
      <c r="V473" s="217"/>
      <c r="W473" s="217"/>
    </row>
    <row r="474" spans="1:23" ht="21">
      <c r="A474" s="217"/>
      <c r="B474" s="217"/>
      <c r="C474" s="217"/>
      <c r="D474" s="217"/>
      <c r="E474" s="217"/>
      <c r="F474" s="217"/>
      <c r="G474" s="217"/>
      <c r="H474" s="217"/>
      <c r="I474" s="217"/>
      <c r="J474" s="217"/>
      <c r="K474" s="217"/>
      <c r="L474" s="217"/>
      <c r="M474" s="217"/>
      <c r="N474" s="217"/>
      <c r="O474" s="217"/>
      <c r="P474" s="217"/>
      <c r="Q474" s="217"/>
      <c r="R474" s="217"/>
      <c r="S474" s="217"/>
      <c r="T474" s="217"/>
      <c r="U474" s="217"/>
      <c r="V474" s="217"/>
      <c r="W474" s="217"/>
    </row>
    <row r="475" spans="1:23" ht="21">
      <c r="A475" s="217"/>
      <c r="B475" s="217"/>
      <c r="C475" s="217"/>
      <c r="D475" s="217"/>
      <c r="E475" s="217"/>
      <c r="F475" s="217"/>
      <c r="G475" s="217"/>
      <c r="H475" s="217"/>
      <c r="I475" s="217"/>
      <c r="J475" s="217"/>
      <c r="K475" s="217"/>
      <c r="L475" s="217"/>
      <c r="M475" s="217"/>
      <c r="N475" s="217"/>
      <c r="O475" s="217"/>
      <c r="P475" s="217"/>
      <c r="Q475" s="217"/>
      <c r="R475" s="217"/>
      <c r="S475" s="217"/>
      <c r="T475" s="217"/>
      <c r="U475" s="217"/>
      <c r="V475" s="217"/>
      <c r="W475" s="217"/>
    </row>
    <row r="476" spans="1:23" ht="21">
      <c r="A476" s="217"/>
      <c r="B476" s="217"/>
      <c r="C476" s="217"/>
      <c r="D476" s="217"/>
      <c r="E476" s="217"/>
      <c r="F476" s="217"/>
      <c r="G476" s="217"/>
      <c r="H476" s="217"/>
      <c r="I476" s="217"/>
      <c r="J476" s="217"/>
      <c r="K476" s="217"/>
      <c r="L476" s="217"/>
      <c r="M476" s="217"/>
      <c r="N476" s="217"/>
      <c r="O476" s="217"/>
      <c r="P476" s="217"/>
      <c r="Q476" s="217"/>
      <c r="R476" s="217"/>
      <c r="S476" s="217"/>
      <c r="T476" s="217"/>
      <c r="U476" s="217"/>
      <c r="V476" s="217"/>
      <c r="W476" s="217"/>
    </row>
    <row r="477" spans="1:23" ht="21">
      <c r="A477" s="217"/>
      <c r="B477" s="217"/>
      <c r="C477" s="217"/>
      <c r="D477" s="217"/>
      <c r="E477" s="217"/>
      <c r="F477" s="217"/>
      <c r="G477" s="217"/>
      <c r="H477" s="217"/>
      <c r="I477" s="217"/>
      <c r="J477" s="217"/>
      <c r="K477" s="217"/>
      <c r="L477" s="217"/>
      <c r="M477" s="217"/>
      <c r="N477" s="217"/>
      <c r="O477" s="217"/>
      <c r="P477" s="217"/>
      <c r="Q477" s="217"/>
      <c r="R477" s="217"/>
      <c r="S477" s="217"/>
      <c r="T477" s="217"/>
      <c r="U477" s="217"/>
      <c r="V477" s="217"/>
      <c r="W477" s="217"/>
    </row>
    <row r="478" spans="1:23" ht="21">
      <c r="A478" s="217"/>
      <c r="B478" s="217"/>
      <c r="C478" s="217"/>
      <c r="D478" s="217"/>
      <c r="E478" s="217"/>
      <c r="F478" s="217"/>
      <c r="G478" s="217"/>
      <c r="H478" s="217"/>
      <c r="I478" s="217"/>
      <c r="J478" s="217"/>
      <c r="K478" s="217"/>
      <c r="L478" s="217"/>
      <c r="M478" s="217"/>
      <c r="N478" s="217"/>
      <c r="O478" s="217"/>
      <c r="P478" s="217"/>
      <c r="Q478" s="217"/>
      <c r="R478" s="217"/>
      <c r="S478" s="217"/>
      <c r="T478" s="217"/>
      <c r="U478" s="217"/>
      <c r="V478" s="217"/>
      <c r="W478" s="217"/>
    </row>
    <row r="479" spans="1:23" ht="21">
      <c r="A479" s="217"/>
      <c r="B479" s="217"/>
      <c r="C479" s="217"/>
      <c r="D479" s="217"/>
      <c r="E479" s="217"/>
      <c r="F479" s="217"/>
      <c r="G479" s="217"/>
      <c r="H479" s="217"/>
      <c r="I479" s="217"/>
      <c r="J479" s="217"/>
      <c r="K479" s="217"/>
      <c r="L479" s="217"/>
      <c r="M479" s="217"/>
      <c r="N479" s="217"/>
      <c r="O479" s="217"/>
      <c r="P479" s="217"/>
      <c r="Q479" s="217"/>
      <c r="R479" s="217"/>
      <c r="S479" s="217"/>
      <c r="T479" s="217"/>
      <c r="U479" s="217"/>
      <c r="V479" s="217"/>
      <c r="W479" s="217"/>
    </row>
    <row r="480" spans="1:23" ht="21">
      <c r="A480" s="217"/>
      <c r="B480" s="217"/>
      <c r="C480" s="217"/>
      <c r="D480" s="217"/>
      <c r="E480" s="217"/>
      <c r="F480" s="217"/>
      <c r="G480" s="217"/>
      <c r="H480" s="217"/>
      <c r="I480" s="217"/>
      <c r="J480" s="217"/>
      <c r="K480" s="217"/>
      <c r="L480" s="217"/>
      <c r="M480" s="217"/>
      <c r="N480" s="217"/>
      <c r="O480" s="217"/>
      <c r="P480" s="217"/>
      <c r="Q480" s="217"/>
      <c r="R480" s="217"/>
      <c r="S480" s="217"/>
      <c r="T480" s="217"/>
      <c r="U480" s="217"/>
      <c r="V480" s="217"/>
      <c r="W480" s="217"/>
    </row>
    <row r="481" spans="1:23" ht="21">
      <c r="A481" s="217"/>
      <c r="B481" s="217"/>
      <c r="C481" s="217"/>
      <c r="D481" s="217"/>
      <c r="E481" s="217"/>
      <c r="F481" s="217"/>
      <c r="G481" s="217"/>
      <c r="H481" s="217"/>
      <c r="I481" s="217"/>
      <c r="J481" s="217"/>
      <c r="K481" s="217"/>
      <c r="L481" s="217"/>
      <c r="M481" s="217"/>
      <c r="N481" s="217"/>
      <c r="O481" s="217"/>
      <c r="P481" s="217"/>
      <c r="Q481" s="217"/>
      <c r="R481" s="217"/>
      <c r="S481" s="217"/>
      <c r="T481" s="217"/>
      <c r="U481" s="217"/>
      <c r="V481" s="217"/>
      <c r="W481" s="217"/>
    </row>
    <row r="482" spans="1:23" ht="21">
      <c r="A482" s="217"/>
      <c r="B482" s="217"/>
      <c r="C482" s="217"/>
      <c r="D482" s="217"/>
      <c r="E482" s="217"/>
      <c r="F482" s="217"/>
      <c r="G482" s="217"/>
      <c r="H482" s="217"/>
      <c r="I482" s="217"/>
      <c r="J482" s="217"/>
      <c r="K482" s="217"/>
      <c r="L482" s="217"/>
      <c r="M482" s="217"/>
      <c r="N482" s="217"/>
      <c r="O482" s="217"/>
      <c r="P482" s="217"/>
      <c r="Q482" s="217"/>
      <c r="R482" s="217"/>
      <c r="S482" s="217"/>
      <c r="T482" s="217"/>
      <c r="U482" s="217"/>
      <c r="V482" s="217"/>
      <c r="W482" s="217"/>
    </row>
    <row r="483" spans="1:23" ht="21">
      <c r="A483" s="217"/>
      <c r="B483" s="217"/>
      <c r="C483" s="217"/>
      <c r="D483" s="217"/>
      <c r="E483" s="217"/>
      <c r="F483" s="217"/>
      <c r="G483" s="217"/>
      <c r="H483" s="217"/>
      <c r="I483" s="217"/>
      <c r="J483" s="217"/>
      <c r="K483" s="217"/>
      <c r="L483" s="217"/>
      <c r="M483" s="217"/>
      <c r="N483" s="217"/>
      <c r="O483" s="217"/>
      <c r="P483" s="217"/>
      <c r="Q483" s="217"/>
      <c r="R483" s="217"/>
      <c r="S483" s="217"/>
      <c r="T483" s="217"/>
      <c r="U483" s="217"/>
      <c r="V483" s="217"/>
      <c r="W483" s="217"/>
    </row>
    <row r="484" spans="1:23" ht="21">
      <c r="A484" s="217"/>
      <c r="B484" s="217"/>
      <c r="C484" s="217"/>
      <c r="D484" s="217"/>
      <c r="E484" s="217"/>
      <c r="F484" s="217"/>
      <c r="G484" s="217"/>
      <c r="H484" s="217"/>
      <c r="I484" s="217"/>
      <c r="J484" s="217"/>
      <c r="K484" s="217"/>
      <c r="L484" s="217"/>
      <c r="M484" s="217"/>
      <c r="N484" s="217"/>
      <c r="O484" s="217"/>
      <c r="P484" s="217"/>
      <c r="Q484" s="217"/>
      <c r="R484" s="217"/>
      <c r="S484" s="217"/>
      <c r="T484" s="217"/>
      <c r="U484" s="217"/>
      <c r="V484" s="217"/>
      <c r="W484" s="217"/>
    </row>
    <row r="485" spans="1:23" ht="21">
      <c r="A485" s="217"/>
      <c r="B485" s="217"/>
      <c r="C485" s="217"/>
      <c r="D485" s="217"/>
      <c r="E485" s="217"/>
      <c r="F485" s="217"/>
      <c r="G485" s="217"/>
      <c r="H485" s="217"/>
      <c r="I485" s="217"/>
      <c r="J485" s="217"/>
      <c r="K485" s="217"/>
      <c r="L485" s="217"/>
      <c r="M485" s="217"/>
      <c r="N485" s="217"/>
      <c r="O485" s="217"/>
      <c r="P485" s="217"/>
      <c r="Q485" s="217"/>
      <c r="R485" s="217"/>
      <c r="S485" s="217"/>
      <c r="T485" s="217"/>
      <c r="U485" s="217"/>
      <c r="V485" s="217"/>
      <c r="W485" s="217"/>
    </row>
    <row r="486" spans="1:23" ht="21">
      <c r="A486" s="217"/>
      <c r="B486" s="217"/>
      <c r="C486" s="217"/>
      <c r="D486" s="217"/>
      <c r="E486" s="217"/>
      <c r="F486" s="217"/>
      <c r="G486" s="217"/>
      <c r="H486" s="217"/>
      <c r="I486" s="217"/>
      <c r="J486" s="217"/>
      <c r="K486" s="217"/>
      <c r="L486" s="217"/>
      <c r="M486" s="217"/>
      <c r="N486" s="217"/>
      <c r="O486" s="217"/>
      <c r="P486" s="217"/>
      <c r="Q486" s="217"/>
      <c r="R486" s="217"/>
      <c r="S486" s="217"/>
      <c r="T486" s="217"/>
      <c r="U486" s="217"/>
      <c r="V486" s="217"/>
      <c r="W486" s="217"/>
    </row>
    <row r="487" spans="1:23" ht="21">
      <c r="A487" s="217"/>
      <c r="B487" s="217"/>
      <c r="C487" s="217"/>
      <c r="D487" s="217"/>
      <c r="E487" s="217"/>
      <c r="F487" s="217"/>
      <c r="G487" s="217"/>
      <c r="H487" s="217"/>
      <c r="I487" s="217"/>
      <c r="J487" s="217"/>
      <c r="K487" s="217"/>
      <c r="L487" s="217"/>
      <c r="M487" s="217"/>
      <c r="N487" s="217"/>
      <c r="O487" s="217"/>
      <c r="P487" s="217"/>
      <c r="Q487" s="217"/>
      <c r="R487" s="217"/>
      <c r="S487" s="217"/>
      <c r="T487" s="217"/>
      <c r="U487" s="217"/>
      <c r="V487" s="217"/>
      <c r="W487" s="217"/>
    </row>
    <row r="488" spans="1:23" ht="21">
      <c r="A488" s="217"/>
      <c r="B488" s="217"/>
      <c r="C488" s="217"/>
      <c r="D488" s="217"/>
      <c r="E488" s="217"/>
      <c r="F488" s="217"/>
      <c r="G488" s="217"/>
      <c r="H488" s="217"/>
      <c r="I488" s="217"/>
      <c r="J488" s="217"/>
      <c r="K488" s="217"/>
      <c r="L488" s="217"/>
      <c r="M488" s="217"/>
      <c r="N488" s="217"/>
      <c r="O488" s="217"/>
      <c r="P488" s="217"/>
      <c r="Q488" s="217"/>
      <c r="R488" s="217"/>
      <c r="S488" s="217"/>
      <c r="T488" s="217"/>
      <c r="U488" s="217"/>
      <c r="V488" s="217"/>
      <c r="W488" s="217"/>
    </row>
    <row r="489" spans="1:23" ht="21">
      <c r="A489" s="217"/>
      <c r="B489" s="217"/>
      <c r="C489" s="217"/>
      <c r="D489" s="217"/>
      <c r="E489" s="217"/>
      <c r="F489" s="217"/>
      <c r="G489" s="217"/>
      <c r="H489" s="217"/>
      <c r="I489" s="217"/>
      <c r="J489" s="217"/>
      <c r="K489" s="217"/>
      <c r="L489" s="217"/>
      <c r="M489" s="217"/>
      <c r="N489" s="217"/>
      <c r="O489" s="217"/>
      <c r="P489" s="217"/>
      <c r="Q489" s="217"/>
      <c r="R489" s="217"/>
      <c r="S489" s="217"/>
      <c r="T489" s="217"/>
      <c r="U489" s="217"/>
      <c r="V489" s="217"/>
      <c r="W489" s="217"/>
    </row>
    <row r="490" spans="1:23" ht="21">
      <c r="A490" s="217"/>
      <c r="B490" s="217"/>
      <c r="C490" s="217"/>
      <c r="D490" s="217"/>
      <c r="E490" s="217"/>
      <c r="F490" s="217"/>
      <c r="G490" s="217"/>
      <c r="H490" s="217"/>
      <c r="I490" s="217"/>
      <c r="J490" s="217"/>
      <c r="K490" s="217"/>
      <c r="L490" s="217"/>
      <c r="M490" s="217"/>
      <c r="N490" s="217"/>
      <c r="O490" s="217"/>
      <c r="P490" s="217"/>
      <c r="Q490" s="217"/>
      <c r="R490" s="217"/>
      <c r="S490" s="217"/>
      <c r="T490" s="217"/>
      <c r="U490" s="217"/>
      <c r="V490" s="217"/>
      <c r="W490" s="217"/>
    </row>
    <row r="491" spans="1:23" ht="21">
      <c r="A491" s="217"/>
      <c r="B491" s="217"/>
      <c r="C491" s="217"/>
      <c r="D491" s="217"/>
      <c r="E491" s="217"/>
      <c r="F491" s="217"/>
      <c r="G491" s="217"/>
      <c r="H491" s="217"/>
      <c r="I491" s="217"/>
      <c r="J491" s="217"/>
      <c r="K491" s="217"/>
      <c r="L491" s="217"/>
      <c r="M491" s="217"/>
      <c r="N491" s="217"/>
      <c r="O491" s="217"/>
      <c r="P491" s="217"/>
      <c r="Q491" s="217"/>
      <c r="R491" s="217"/>
      <c r="S491" s="217"/>
      <c r="T491" s="217"/>
      <c r="U491" s="217"/>
      <c r="V491" s="217"/>
      <c r="W491" s="217"/>
    </row>
    <row r="492" spans="1:23" ht="21">
      <c r="A492" s="217"/>
      <c r="B492" s="217"/>
      <c r="C492" s="217"/>
      <c r="D492" s="217"/>
      <c r="E492" s="217"/>
      <c r="F492" s="217"/>
      <c r="G492" s="217"/>
      <c r="H492" s="217"/>
      <c r="I492" s="217"/>
      <c r="J492" s="217"/>
      <c r="K492" s="217"/>
      <c r="L492" s="217"/>
      <c r="M492" s="217"/>
      <c r="N492" s="217"/>
      <c r="O492" s="217"/>
      <c r="P492" s="217"/>
      <c r="Q492" s="217"/>
      <c r="R492" s="217"/>
      <c r="S492" s="217"/>
      <c r="T492" s="217"/>
      <c r="U492" s="217"/>
      <c r="V492" s="217"/>
      <c r="W492" s="217"/>
    </row>
    <row r="493" spans="1:23" ht="21">
      <c r="A493" s="217"/>
      <c r="B493" s="217"/>
      <c r="C493" s="217"/>
      <c r="D493" s="217"/>
      <c r="E493" s="217"/>
      <c r="F493" s="217"/>
      <c r="G493" s="217"/>
      <c r="H493" s="217"/>
      <c r="I493" s="217"/>
      <c r="J493" s="217"/>
      <c r="K493" s="217"/>
      <c r="L493" s="217"/>
      <c r="M493" s="217"/>
      <c r="N493" s="217"/>
      <c r="O493" s="217"/>
      <c r="P493" s="217"/>
      <c r="Q493" s="217"/>
      <c r="R493" s="217"/>
      <c r="S493" s="217"/>
      <c r="T493" s="217"/>
      <c r="U493" s="217"/>
      <c r="V493" s="217"/>
      <c r="W493" s="217"/>
    </row>
    <row r="494" spans="1:23" ht="21">
      <c r="A494" s="217"/>
      <c r="B494" s="217"/>
      <c r="C494" s="217"/>
      <c r="D494" s="217"/>
      <c r="E494" s="217"/>
      <c r="F494" s="217"/>
      <c r="G494" s="217"/>
      <c r="H494" s="217"/>
      <c r="I494" s="217"/>
      <c r="J494" s="217"/>
      <c r="K494" s="217"/>
      <c r="L494" s="217"/>
      <c r="M494" s="217"/>
      <c r="N494" s="217"/>
      <c r="O494" s="217"/>
      <c r="P494" s="217"/>
      <c r="Q494" s="217"/>
      <c r="R494" s="217"/>
      <c r="S494" s="217"/>
      <c r="T494" s="217"/>
      <c r="U494" s="217"/>
      <c r="V494" s="217"/>
      <c r="W494" s="217"/>
    </row>
    <row r="495" spans="1:23" ht="21">
      <c r="A495" s="217"/>
      <c r="B495" s="217"/>
      <c r="C495" s="217"/>
      <c r="D495" s="217"/>
      <c r="E495" s="217"/>
      <c r="F495" s="217"/>
      <c r="G495" s="217"/>
      <c r="H495" s="217"/>
      <c r="I495" s="217"/>
      <c r="J495" s="217"/>
      <c r="K495" s="217"/>
      <c r="L495" s="217"/>
      <c r="M495" s="217"/>
      <c r="N495" s="217"/>
      <c r="O495" s="217"/>
      <c r="P495" s="217"/>
      <c r="Q495" s="217"/>
      <c r="R495" s="217"/>
      <c r="S495" s="217"/>
      <c r="T495" s="217"/>
      <c r="U495" s="217"/>
      <c r="V495" s="217"/>
      <c r="W495" s="217"/>
    </row>
    <row r="496" spans="1:23" ht="21">
      <c r="A496" s="217"/>
      <c r="B496" s="217"/>
      <c r="C496" s="217"/>
      <c r="D496" s="217"/>
      <c r="E496" s="217"/>
      <c r="F496" s="217"/>
      <c r="G496" s="217"/>
      <c r="H496" s="217"/>
      <c r="I496" s="217"/>
      <c r="J496" s="217"/>
      <c r="K496" s="217"/>
      <c r="L496" s="217"/>
      <c r="M496" s="217"/>
      <c r="N496" s="217"/>
      <c r="O496" s="217"/>
      <c r="P496" s="217"/>
      <c r="Q496" s="217"/>
      <c r="R496" s="217"/>
      <c r="S496" s="217"/>
      <c r="T496" s="217"/>
      <c r="U496" s="217"/>
      <c r="V496" s="217"/>
      <c r="W496" s="217"/>
    </row>
    <row r="497" spans="1:23" ht="21">
      <c r="A497" s="217"/>
      <c r="B497" s="217"/>
      <c r="C497" s="217"/>
      <c r="D497" s="217"/>
      <c r="E497" s="217"/>
      <c r="F497" s="217"/>
      <c r="G497" s="217"/>
      <c r="H497" s="217"/>
      <c r="I497" s="217"/>
      <c r="J497" s="217"/>
      <c r="K497" s="217"/>
      <c r="L497" s="217"/>
      <c r="M497" s="217"/>
      <c r="N497" s="217"/>
      <c r="O497" s="217"/>
      <c r="P497" s="217"/>
      <c r="Q497" s="217"/>
      <c r="R497" s="217"/>
      <c r="S497" s="217"/>
      <c r="T497" s="217"/>
      <c r="U497" s="217"/>
      <c r="V497" s="217"/>
      <c r="W497" s="217"/>
    </row>
    <row r="498" spans="1:23" ht="21">
      <c r="A498" s="217"/>
      <c r="B498" s="217"/>
      <c r="C498" s="217"/>
      <c r="D498" s="217"/>
      <c r="E498" s="217"/>
      <c r="F498" s="217"/>
      <c r="G498" s="217"/>
      <c r="H498" s="217"/>
      <c r="I498" s="217"/>
      <c r="J498" s="217"/>
      <c r="K498" s="217"/>
      <c r="L498" s="217"/>
      <c r="M498" s="217"/>
      <c r="N498" s="217"/>
      <c r="O498" s="217"/>
      <c r="P498" s="217"/>
      <c r="Q498" s="217"/>
      <c r="R498" s="217"/>
      <c r="S498" s="217"/>
      <c r="T498" s="217"/>
      <c r="U498" s="217"/>
      <c r="V498" s="217"/>
      <c r="W498" s="217"/>
    </row>
    <row r="499" spans="1:23" ht="21">
      <c r="A499" s="217"/>
      <c r="B499" s="217"/>
      <c r="C499" s="217"/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217"/>
      <c r="Q499" s="217"/>
      <c r="R499" s="217"/>
      <c r="S499" s="217"/>
      <c r="T499" s="217"/>
      <c r="U499" s="217"/>
      <c r="V499" s="217"/>
      <c r="W499" s="217"/>
    </row>
    <row r="500" spans="1:23" ht="21">
      <c r="A500" s="217"/>
      <c r="B500" s="217"/>
      <c r="C500" s="217"/>
      <c r="D500" s="217"/>
      <c r="E500" s="217"/>
      <c r="F500" s="217"/>
      <c r="G500" s="217"/>
      <c r="H500" s="217"/>
      <c r="I500" s="217"/>
      <c r="J500" s="217"/>
      <c r="K500" s="217"/>
      <c r="L500" s="217"/>
      <c r="M500" s="217"/>
      <c r="N500" s="217"/>
      <c r="O500" s="217"/>
      <c r="P500" s="217"/>
      <c r="Q500" s="217"/>
      <c r="R500" s="217"/>
      <c r="S500" s="217"/>
      <c r="T500" s="217"/>
      <c r="U500" s="217"/>
      <c r="V500" s="217"/>
      <c r="W500" s="217"/>
    </row>
    <row r="501" spans="1:23" ht="21">
      <c r="A501" s="217"/>
      <c r="B501" s="217"/>
      <c r="C501" s="217"/>
      <c r="D501" s="217"/>
      <c r="E501" s="217"/>
      <c r="F501" s="217"/>
      <c r="G501" s="217"/>
      <c r="H501" s="217"/>
      <c r="I501" s="217"/>
      <c r="J501" s="217"/>
      <c r="K501" s="217"/>
      <c r="L501" s="217"/>
      <c r="M501" s="217"/>
      <c r="N501" s="217"/>
      <c r="O501" s="217"/>
      <c r="P501" s="217"/>
      <c r="Q501" s="217"/>
      <c r="R501" s="217"/>
      <c r="S501" s="217"/>
      <c r="T501" s="217"/>
      <c r="U501" s="217"/>
      <c r="V501" s="217"/>
      <c r="W501" s="217"/>
    </row>
    <row r="502" spans="1:23" ht="21">
      <c r="A502" s="217"/>
      <c r="B502" s="217"/>
      <c r="C502" s="217"/>
      <c r="D502" s="217"/>
      <c r="E502" s="217"/>
      <c r="F502" s="217"/>
      <c r="G502" s="217"/>
      <c r="H502" s="217"/>
      <c r="I502" s="217"/>
      <c r="J502" s="217"/>
      <c r="K502" s="217"/>
      <c r="L502" s="217"/>
      <c r="M502" s="217"/>
      <c r="N502" s="217"/>
      <c r="O502" s="217"/>
      <c r="P502" s="217"/>
      <c r="Q502" s="217"/>
      <c r="R502" s="217"/>
      <c r="S502" s="217"/>
      <c r="T502" s="217"/>
      <c r="U502" s="217"/>
      <c r="V502" s="217"/>
      <c r="W502" s="217"/>
    </row>
    <row r="503" spans="1:23" ht="21">
      <c r="A503" s="217"/>
      <c r="B503" s="217"/>
      <c r="C503" s="217"/>
      <c r="D503" s="217"/>
      <c r="E503" s="217"/>
      <c r="F503" s="217"/>
      <c r="G503" s="217"/>
      <c r="H503" s="217"/>
      <c r="I503" s="217"/>
      <c r="J503" s="217"/>
      <c r="K503" s="217"/>
      <c r="L503" s="217"/>
      <c r="M503" s="217"/>
      <c r="N503" s="217"/>
      <c r="O503" s="217"/>
      <c r="P503" s="217"/>
      <c r="Q503" s="217"/>
      <c r="R503" s="217"/>
      <c r="S503" s="217"/>
      <c r="T503" s="217"/>
      <c r="U503" s="217"/>
      <c r="V503" s="217"/>
      <c r="W503" s="217"/>
    </row>
    <row r="504" spans="1:23" ht="21">
      <c r="A504" s="217"/>
      <c r="B504" s="217"/>
      <c r="C504" s="217"/>
      <c r="D504" s="217"/>
      <c r="E504" s="217"/>
      <c r="F504" s="217"/>
      <c r="G504" s="217"/>
      <c r="H504" s="217"/>
      <c r="I504" s="217"/>
      <c r="J504" s="217"/>
      <c r="K504" s="217"/>
      <c r="L504" s="217"/>
      <c r="M504" s="217"/>
      <c r="N504" s="217"/>
      <c r="O504" s="217"/>
      <c r="P504" s="217"/>
      <c r="Q504" s="217"/>
      <c r="R504" s="217"/>
      <c r="S504" s="217"/>
      <c r="T504" s="217"/>
      <c r="U504" s="217"/>
      <c r="V504" s="217"/>
      <c r="W504" s="217"/>
    </row>
    <row r="505" spans="1:23" ht="21">
      <c r="A505" s="217"/>
      <c r="B505" s="217"/>
      <c r="C505" s="217"/>
      <c r="D505" s="217"/>
      <c r="E505" s="217"/>
      <c r="F505" s="217"/>
      <c r="G505" s="217"/>
      <c r="H505" s="217"/>
      <c r="I505" s="217"/>
      <c r="J505" s="217"/>
      <c r="K505" s="217"/>
      <c r="L505" s="217"/>
      <c r="M505" s="217"/>
      <c r="N505" s="217"/>
      <c r="O505" s="217"/>
      <c r="P505" s="217"/>
      <c r="Q505" s="217"/>
      <c r="R505" s="217"/>
      <c r="S505" s="217"/>
      <c r="T505" s="217"/>
      <c r="U505" s="217"/>
      <c r="V505" s="217"/>
      <c r="W505" s="217"/>
    </row>
    <row r="506" spans="1:23" ht="21">
      <c r="A506" s="217"/>
      <c r="B506" s="217"/>
      <c r="C506" s="217"/>
      <c r="D506" s="217"/>
      <c r="E506" s="217"/>
      <c r="F506" s="217"/>
      <c r="G506" s="217"/>
      <c r="H506" s="217"/>
      <c r="I506" s="217"/>
      <c r="J506" s="217"/>
      <c r="K506" s="217"/>
      <c r="L506" s="217"/>
      <c r="M506" s="217"/>
      <c r="N506" s="217"/>
      <c r="O506" s="217"/>
      <c r="P506" s="217"/>
      <c r="Q506" s="217"/>
      <c r="R506" s="217"/>
      <c r="S506" s="217"/>
      <c r="T506" s="217"/>
      <c r="U506" s="217"/>
      <c r="V506" s="217"/>
      <c r="W506" s="217"/>
    </row>
    <row r="507" spans="1:23" ht="21">
      <c r="A507" s="217"/>
      <c r="B507" s="217"/>
      <c r="C507" s="217"/>
      <c r="D507" s="217"/>
      <c r="E507" s="217"/>
      <c r="F507" s="217"/>
      <c r="G507" s="217"/>
      <c r="H507" s="217"/>
      <c r="I507" s="217"/>
      <c r="J507" s="217"/>
      <c r="K507" s="217"/>
      <c r="L507" s="217"/>
      <c r="M507" s="217"/>
      <c r="N507" s="217"/>
      <c r="O507" s="217"/>
      <c r="P507" s="217"/>
      <c r="Q507" s="217"/>
      <c r="R507" s="217"/>
      <c r="S507" s="217"/>
      <c r="T507" s="217"/>
      <c r="U507" s="217"/>
      <c r="V507" s="217"/>
      <c r="W507" s="217"/>
    </row>
    <row r="508" spans="1:23" ht="21">
      <c r="A508" s="217"/>
      <c r="B508" s="217"/>
      <c r="C508" s="217"/>
      <c r="D508" s="217"/>
      <c r="E508" s="217"/>
      <c r="F508" s="217"/>
      <c r="G508" s="217"/>
      <c r="H508" s="217"/>
      <c r="I508" s="217"/>
      <c r="J508" s="217"/>
      <c r="K508" s="217"/>
      <c r="L508" s="217"/>
      <c r="M508" s="217"/>
      <c r="N508" s="217"/>
      <c r="O508" s="217"/>
      <c r="P508" s="217"/>
      <c r="Q508" s="217"/>
      <c r="R508" s="217"/>
      <c r="S508" s="217"/>
      <c r="T508" s="217"/>
      <c r="U508" s="217"/>
      <c r="V508" s="217"/>
      <c r="W508" s="217"/>
    </row>
    <row r="509" spans="1:23" ht="21">
      <c r="A509" s="217"/>
      <c r="B509" s="217"/>
      <c r="C509" s="217"/>
      <c r="D509" s="217"/>
      <c r="E509" s="217"/>
      <c r="F509" s="217"/>
      <c r="G509" s="217"/>
      <c r="H509" s="217"/>
      <c r="I509" s="217"/>
      <c r="J509" s="217"/>
      <c r="K509" s="217"/>
      <c r="L509" s="217"/>
      <c r="M509" s="217"/>
      <c r="N509" s="217"/>
      <c r="O509" s="217"/>
      <c r="P509" s="217"/>
      <c r="Q509" s="217"/>
      <c r="R509" s="217"/>
      <c r="S509" s="217"/>
      <c r="T509" s="217"/>
      <c r="U509" s="217"/>
      <c r="V509" s="217"/>
      <c r="W509" s="217"/>
    </row>
    <row r="510" spans="1:23" ht="21">
      <c r="A510" s="217"/>
      <c r="B510" s="217"/>
      <c r="C510" s="217"/>
      <c r="D510" s="217"/>
      <c r="E510" s="217"/>
      <c r="F510" s="217"/>
      <c r="G510" s="217"/>
      <c r="H510" s="217"/>
      <c r="I510" s="217"/>
      <c r="J510" s="217"/>
      <c r="K510" s="217"/>
      <c r="L510" s="217"/>
      <c r="M510" s="217"/>
      <c r="N510" s="217"/>
      <c r="O510" s="217"/>
      <c r="P510" s="217"/>
      <c r="Q510" s="217"/>
      <c r="R510" s="217"/>
      <c r="S510" s="217"/>
      <c r="T510" s="217"/>
      <c r="U510" s="217"/>
      <c r="V510" s="217"/>
      <c r="W510" s="217"/>
    </row>
    <row r="511" spans="1:23" ht="21">
      <c r="A511" s="217"/>
      <c r="B511" s="217"/>
      <c r="C511" s="217"/>
      <c r="D511" s="217"/>
      <c r="E511" s="217"/>
      <c r="F511" s="217"/>
      <c r="G511" s="217"/>
      <c r="H511" s="217"/>
      <c r="I511" s="217"/>
      <c r="J511" s="217"/>
      <c r="K511" s="217"/>
      <c r="L511" s="217"/>
      <c r="M511" s="217"/>
      <c r="N511" s="217"/>
      <c r="O511" s="217"/>
      <c r="P511" s="217"/>
      <c r="Q511" s="217"/>
      <c r="R511" s="217"/>
      <c r="S511" s="217"/>
      <c r="T511" s="217"/>
      <c r="U511" s="217"/>
      <c r="V511" s="217"/>
      <c r="W511" s="217"/>
    </row>
    <row r="512" spans="1:23" ht="21">
      <c r="A512" s="217"/>
      <c r="B512" s="217"/>
      <c r="C512" s="217"/>
      <c r="D512" s="217"/>
      <c r="E512" s="217"/>
      <c r="F512" s="217"/>
      <c r="G512" s="217"/>
      <c r="H512" s="217"/>
      <c r="I512" s="217"/>
      <c r="J512" s="217"/>
      <c r="K512" s="217"/>
      <c r="L512" s="217"/>
      <c r="M512" s="217"/>
      <c r="N512" s="217"/>
      <c r="O512" s="217"/>
      <c r="P512" s="217"/>
      <c r="Q512" s="217"/>
      <c r="R512" s="217"/>
      <c r="S512" s="217"/>
      <c r="T512" s="217"/>
      <c r="U512" s="217"/>
      <c r="V512" s="217"/>
      <c r="W512" s="217"/>
    </row>
    <row r="513" spans="1:23" ht="21">
      <c r="A513" s="217"/>
      <c r="B513" s="217"/>
      <c r="C513" s="217"/>
      <c r="D513" s="217"/>
      <c r="E513" s="217"/>
      <c r="F513" s="217"/>
      <c r="G513" s="217"/>
      <c r="H513" s="217"/>
      <c r="I513" s="217"/>
      <c r="J513" s="217"/>
      <c r="K513" s="217"/>
      <c r="L513" s="217"/>
      <c r="M513" s="217"/>
      <c r="N513" s="217"/>
      <c r="O513" s="217"/>
      <c r="P513" s="217"/>
      <c r="Q513" s="217"/>
      <c r="R513" s="217"/>
      <c r="S513" s="217"/>
      <c r="T513" s="217"/>
      <c r="U513" s="217"/>
      <c r="V513" s="217"/>
      <c r="W513" s="217"/>
    </row>
    <row r="514" spans="1:23" ht="21">
      <c r="A514" s="217"/>
      <c r="B514" s="217"/>
      <c r="C514" s="217"/>
      <c r="D514" s="217"/>
      <c r="E514" s="217"/>
      <c r="F514" s="217"/>
      <c r="G514" s="217"/>
      <c r="H514" s="217"/>
      <c r="I514" s="217"/>
      <c r="J514" s="217"/>
      <c r="K514" s="217"/>
      <c r="L514" s="217"/>
      <c r="M514" s="217"/>
      <c r="N514" s="217"/>
      <c r="O514" s="217"/>
      <c r="P514" s="217"/>
      <c r="Q514" s="217"/>
      <c r="R514" s="217"/>
      <c r="S514" s="217"/>
      <c r="T514" s="217"/>
      <c r="U514" s="217"/>
      <c r="V514" s="217"/>
      <c r="W514" s="217"/>
    </row>
    <row r="515" spans="1:23" ht="21">
      <c r="A515" s="217"/>
      <c r="B515" s="217"/>
      <c r="C515" s="217"/>
      <c r="D515" s="217"/>
      <c r="E515" s="217"/>
      <c r="F515" s="217"/>
      <c r="G515" s="217"/>
      <c r="H515" s="217"/>
      <c r="I515" s="217"/>
      <c r="J515" s="217"/>
      <c r="K515" s="217"/>
      <c r="L515" s="217"/>
      <c r="M515" s="217"/>
      <c r="N515" s="217"/>
      <c r="O515" s="217"/>
      <c r="P515" s="217"/>
      <c r="Q515" s="217"/>
      <c r="R515" s="217"/>
      <c r="S515" s="217"/>
      <c r="T515" s="217"/>
      <c r="U515" s="217"/>
      <c r="V515" s="217"/>
      <c r="W515" s="217"/>
    </row>
    <row r="516" spans="1:23" ht="21">
      <c r="A516" s="217"/>
      <c r="B516" s="217"/>
      <c r="C516" s="217"/>
      <c r="D516" s="217"/>
      <c r="E516" s="217"/>
      <c r="F516" s="217"/>
      <c r="G516" s="217"/>
      <c r="H516" s="217"/>
      <c r="I516" s="217"/>
      <c r="J516" s="217"/>
      <c r="K516" s="217"/>
      <c r="L516" s="217"/>
      <c r="M516" s="217"/>
      <c r="N516" s="217"/>
      <c r="O516" s="217"/>
      <c r="P516" s="217"/>
      <c r="Q516" s="217"/>
      <c r="R516" s="217"/>
      <c r="S516" s="217"/>
      <c r="T516" s="217"/>
      <c r="U516" s="217"/>
      <c r="V516" s="217"/>
      <c r="W516" s="217"/>
    </row>
    <row r="517" spans="1:23" ht="21">
      <c r="A517" s="217"/>
      <c r="B517" s="217"/>
      <c r="C517" s="217"/>
      <c r="D517" s="217"/>
      <c r="E517" s="217"/>
      <c r="F517" s="217"/>
      <c r="G517" s="217"/>
      <c r="H517" s="217"/>
      <c r="I517" s="217"/>
      <c r="J517" s="217"/>
      <c r="K517" s="217"/>
      <c r="L517" s="217"/>
      <c r="M517" s="217"/>
      <c r="N517" s="217"/>
      <c r="O517" s="217"/>
      <c r="P517" s="217"/>
      <c r="Q517" s="217"/>
      <c r="R517" s="217"/>
      <c r="S517" s="217"/>
      <c r="T517" s="217"/>
      <c r="U517" s="217"/>
      <c r="V517" s="217"/>
      <c r="W517" s="217"/>
    </row>
    <row r="518" spans="1:23" ht="21">
      <c r="A518" s="217"/>
      <c r="B518" s="217"/>
      <c r="C518" s="217"/>
      <c r="D518" s="217"/>
      <c r="E518" s="217"/>
      <c r="F518" s="217"/>
      <c r="G518" s="217"/>
      <c r="H518" s="217"/>
      <c r="I518" s="217"/>
      <c r="J518" s="217"/>
      <c r="K518" s="217"/>
      <c r="L518" s="217"/>
      <c r="M518" s="217"/>
      <c r="N518" s="217"/>
      <c r="O518" s="217"/>
      <c r="P518" s="217"/>
      <c r="Q518" s="217"/>
      <c r="R518" s="217"/>
      <c r="S518" s="217"/>
      <c r="T518" s="217"/>
      <c r="U518" s="217"/>
      <c r="V518" s="217"/>
      <c r="W518" s="217"/>
    </row>
    <row r="519" spans="1:23" ht="21">
      <c r="A519" s="217"/>
      <c r="B519" s="217"/>
      <c r="C519" s="217"/>
      <c r="D519" s="217"/>
      <c r="E519" s="217"/>
      <c r="F519" s="217"/>
      <c r="G519" s="217"/>
      <c r="H519" s="217"/>
      <c r="I519" s="217"/>
      <c r="J519" s="217"/>
      <c r="K519" s="217"/>
      <c r="L519" s="217"/>
      <c r="M519" s="217"/>
      <c r="N519" s="217"/>
      <c r="O519" s="217"/>
      <c r="P519" s="217"/>
      <c r="Q519" s="217"/>
      <c r="R519" s="217"/>
      <c r="S519" s="217"/>
      <c r="T519" s="217"/>
      <c r="U519" s="217"/>
      <c r="V519" s="217"/>
      <c r="W519" s="217"/>
    </row>
    <row r="520" spans="1:23" ht="21">
      <c r="A520" s="217"/>
      <c r="B520" s="217"/>
      <c r="C520" s="217"/>
      <c r="D520" s="217"/>
      <c r="E520" s="217"/>
      <c r="F520" s="217"/>
      <c r="G520" s="217"/>
      <c r="H520" s="217"/>
      <c r="I520" s="217"/>
      <c r="J520" s="217"/>
      <c r="K520" s="217"/>
      <c r="L520" s="217"/>
      <c r="M520" s="217"/>
      <c r="N520" s="217"/>
      <c r="O520" s="217"/>
      <c r="P520" s="217"/>
      <c r="Q520" s="217"/>
      <c r="R520" s="217"/>
      <c r="S520" s="217"/>
      <c r="T520" s="217"/>
      <c r="U520" s="217"/>
      <c r="V520" s="217"/>
      <c r="W520" s="217"/>
    </row>
    <row r="521" spans="1:23" ht="21">
      <c r="A521" s="217"/>
      <c r="B521" s="217"/>
      <c r="C521" s="217"/>
      <c r="D521" s="217"/>
      <c r="E521" s="217"/>
      <c r="F521" s="217"/>
      <c r="G521" s="217"/>
      <c r="H521" s="217"/>
      <c r="I521" s="217"/>
      <c r="J521" s="217"/>
      <c r="K521" s="217"/>
      <c r="L521" s="217"/>
      <c r="M521" s="217"/>
      <c r="N521" s="217"/>
      <c r="O521" s="217"/>
      <c r="P521" s="217"/>
      <c r="Q521" s="217"/>
      <c r="R521" s="217"/>
      <c r="S521" s="217"/>
      <c r="T521" s="217"/>
      <c r="U521" s="217"/>
      <c r="V521" s="217"/>
      <c r="W521" s="217"/>
    </row>
    <row r="522" spans="1:23" ht="21">
      <c r="A522" s="217"/>
      <c r="B522" s="217"/>
      <c r="C522" s="217"/>
      <c r="D522" s="217"/>
      <c r="E522" s="217"/>
      <c r="F522" s="217"/>
      <c r="G522" s="217"/>
      <c r="H522" s="217"/>
      <c r="I522" s="217"/>
      <c r="J522" s="217"/>
      <c r="K522" s="217"/>
      <c r="L522" s="217"/>
      <c r="M522" s="217"/>
      <c r="N522" s="217"/>
      <c r="O522" s="217"/>
      <c r="P522" s="217"/>
      <c r="Q522" s="217"/>
      <c r="R522" s="217"/>
      <c r="S522" s="217"/>
      <c r="T522" s="217"/>
      <c r="U522" s="217"/>
      <c r="V522" s="217"/>
      <c r="W522" s="217"/>
    </row>
    <row r="523" spans="1:23" ht="21">
      <c r="A523" s="217"/>
      <c r="B523" s="217"/>
      <c r="C523" s="217"/>
      <c r="D523" s="217"/>
      <c r="E523" s="217"/>
      <c r="F523" s="217"/>
      <c r="G523" s="217"/>
      <c r="H523" s="217"/>
      <c r="I523" s="217"/>
      <c r="J523" s="217"/>
      <c r="K523" s="217"/>
      <c r="L523" s="217"/>
      <c r="M523" s="217"/>
      <c r="N523" s="217"/>
      <c r="O523" s="217"/>
      <c r="P523" s="217"/>
      <c r="Q523" s="217"/>
      <c r="R523" s="217"/>
      <c r="S523" s="217"/>
      <c r="T523" s="217"/>
      <c r="U523" s="217"/>
      <c r="V523" s="217"/>
      <c r="W523" s="217"/>
    </row>
    <row r="524" spans="1:23" ht="21">
      <c r="A524" s="217"/>
      <c r="B524" s="217"/>
      <c r="C524" s="217"/>
      <c r="D524" s="217"/>
      <c r="E524" s="217"/>
      <c r="F524" s="217"/>
      <c r="G524" s="217"/>
      <c r="H524" s="217"/>
      <c r="I524" s="217"/>
      <c r="J524" s="217"/>
      <c r="K524" s="217"/>
      <c r="L524" s="217"/>
      <c r="M524" s="217"/>
      <c r="N524" s="217"/>
      <c r="O524" s="217"/>
      <c r="P524" s="217"/>
      <c r="Q524" s="217"/>
      <c r="R524" s="217"/>
      <c r="S524" s="217"/>
      <c r="T524" s="217"/>
      <c r="U524" s="217"/>
      <c r="V524" s="217"/>
      <c r="W524" s="217"/>
    </row>
    <row r="525" spans="1:23" ht="21">
      <c r="A525" s="217"/>
      <c r="B525" s="217"/>
      <c r="C525" s="217"/>
      <c r="D525" s="217"/>
      <c r="E525" s="217"/>
      <c r="F525" s="217"/>
      <c r="G525" s="217"/>
      <c r="H525" s="217"/>
      <c r="I525" s="217"/>
      <c r="J525" s="217"/>
      <c r="K525" s="217"/>
      <c r="L525" s="217"/>
      <c r="M525" s="217"/>
      <c r="N525" s="217"/>
      <c r="O525" s="217"/>
      <c r="P525" s="217"/>
      <c r="Q525" s="217"/>
      <c r="R525" s="217"/>
      <c r="S525" s="217"/>
      <c r="T525" s="217"/>
      <c r="U525" s="217"/>
      <c r="V525" s="217"/>
      <c r="W525" s="217"/>
    </row>
    <row r="526" spans="1:23" ht="21">
      <c r="A526" s="217"/>
      <c r="B526" s="217"/>
      <c r="C526" s="217"/>
      <c r="D526" s="217"/>
      <c r="E526" s="217"/>
      <c r="F526" s="217"/>
      <c r="G526" s="217"/>
      <c r="H526" s="217"/>
      <c r="I526" s="217"/>
      <c r="J526" s="217"/>
      <c r="K526" s="217"/>
      <c r="L526" s="217"/>
      <c r="M526" s="217"/>
      <c r="N526" s="217"/>
      <c r="O526" s="217"/>
      <c r="P526" s="217"/>
      <c r="Q526" s="217"/>
      <c r="R526" s="217"/>
      <c r="S526" s="217"/>
      <c r="T526" s="217"/>
      <c r="U526" s="217"/>
      <c r="V526" s="217"/>
      <c r="W526" s="217"/>
    </row>
    <row r="527" spans="1:23" ht="21">
      <c r="A527" s="217"/>
      <c r="B527" s="217"/>
      <c r="C527" s="217"/>
      <c r="D527" s="217"/>
      <c r="E527" s="217"/>
      <c r="F527" s="217"/>
      <c r="G527" s="217"/>
      <c r="H527" s="217"/>
      <c r="I527" s="217"/>
      <c r="J527" s="217"/>
      <c r="K527" s="217"/>
      <c r="L527" s="217"/>
      <c r="M527" s="217"/>
      <c r="N527" s="217"/>
      <c r="O527" s="217"/>
      <c r="P527" s="217"/>
      <c r="Q527" s="217"/>
      <c r="R527" s="217"/>
      <c r="S527" s="217"/>
      <c r="T527" s="217"/>
      <c r="U527" s="217"/>
      <c r="V527" s="217"/>
      <c r="W527" s="217"/>
    </row>
    <row r="528" spans="1:23" ht="21">
      <c r="A528" s="217"/>
      <c r="B528" s="217"/>
      <c r="C528" s="217"/>
      <c r="D528" s="217"/>
      <c r="E528" s="217"/>
      <c r="F528" s="217"/>
      <c r="G528" s="217"/>
      <c r="H528" s="217"/>
      <c r="I528" s="217"/>
      <c r="J528" s="217"/>
      <c r="K528" s="217"/>
      <c r="L528" s="217"/>
      <c r="M528" s="217"/>
      <c r="N528" s="217"/>
      <c r="O528" s="217"/>
      <c r="P528" s="217"/>
      <c r="Q528" s="217"/>
      <c r="R528" s="217"/>
      <c r="S528" s="217"/>
      <c r="T528" s="217"/>
      <c r="U528" s="217"/>
      <c r="V528" s="217"/>
      <c r="W528" s="217"/>
    </row>
    <row r="529" spans="1:23" ht="21">
      <c r="A529" s="217"/>
      <c r="B529" s="217"/>
      <c r="C529" s="217"/>
      <c r="D529" s="217"/>
      <c r="E529" s="217"/>
      <c r="F529" s="217"/>
      <c r="G529" s="217"/>
      <c r="H529" s="217"/>
      <c r="I529" s="217"/>
      <c r="J529" s="217"/>
      <c r="K529" s="217"/>
      <c r="L529" s="217"/>
      <c r="M529" s="217"/>
      <c r="N529" s="217"/>
      <c r="O529" s="217"/>
      <c r="P529" s="217"/>
      <c r="Q529" s="217"/>
      <c r="R529" s="217"/>
      <c r="S529" s="217"/>
      <c r="T529" s="217"/>
      <c r="U529" s="217"/>
      <c r="V529" s="217"/>
      <c r="W529" s="217"/>
    </row>
    <row r="530" spans="1:23" ht="21">
      <c r="A530" s="217"/>
      <c r="B530" s="217"/>
      <c r="C530" s="217"/>
      <c r="D530" s="217"/>
      <c r="E530" s="217"/>
      <c r="F530" s="217"/>
      <c r="G530" s="217"/>
      <c r="H530" s="217"/>
      <c r="I530" s="217"/>
      <c r="J530" s="217"/>
      <c r="K530" s="217"/>
      <c r="L530" s="217"/>
      <c r="M530" s="217"/>
      <c r="N530" s="217"/>
      <c r="O530" s="217"/>
      <c r="P530" s="217"/>
      <c r="Q530" s="217"/>
      <c r="R530" s="217"/>
      <c r="S530" s="217"/>
      <c r="T530" s="217"/>
      <c r="U530" s="217"/>
      <c r="V530" s="217"/>
      <c r="W530" s="217"/>
    </row>
    <row r="531" spans="1:23" ht="21">
      <c r="A531" s="217"/>
      <c r="B531" s="217"/>
      <c r="C531" s="217"/>
      <c r="D531" s="217"/>
      <c r="E531" s="217"/>
      <c r="F531" s="217"/>
      <c r="G531" s="217"/>
      <c r="H531" s="217"/>
      <c r="I531" s="217"/>
      <c r="J531" s="217"/>
      <c r="K531" s="217"/>
      <c r="L531" s="217"/>
      <c r="M531" s="217"/>
      <c r="N531" s="217"/>
      <c r="O531" s="217"/>
      <c r="P531" s="217"/>
      <c r="Q531" s="217"/>
      <c r="R531" s="217"/>
      <c r="S531" s="217"/>
      <c r="T531" s="217"/>
      <c r="U531" s="217"/>
      <c r="V531" s="217"/>
      <c r="W531" s="217"/>
    </row>
    <row r="532" spans="1:23" ht="21">
      <c r="A532" s="217"/>
      <c r="B532" s="217"/>
      <c r="C532" s="217"/>
      <c r="D532" s="217"/>
      <c r="E532" s="217"/>
      <c r="F532" s="217"/>
      <c r="G532" s="217"/>
      <c r="H532" s="217"/>
      <c r="I532" s="217"/>
      <c r="J532" s="217"/>
      <c r="K532" s="217"/>
      <c r="L532" s="217"/>
      <c r="M532" s="217"/>
      <c r="N532" s="217"/>
      <c r="O532" s="217"/>
      <c r="P532" s="217"/>
      <c r="Q532" s="217"/>
      <c r="R532" s="217"/>
      <c r="S532" s="217"/>
      <c r="T532" s="217"/>
      <c r="U532" s="217"/>
      <c r="V532" s="217"/>
      <c r="W532" s="217"/>
    </row>
    <row r="533" spans="1:23" ht="21">
      <c r="A533" s="217"/>
      <c r="B533" s="217"/>
      <c r="C533" s="217"/>
      <c r="D533" s="217"/>
      <c r="E533" s="217"/>
      <c r="F533" s="217"/>
      <c r="G533" s="217"/>
      <c r="H533" s="217"/>
      <c r="I533" s="217"/>
      <c r="J533" s="217"/>
      <c r="K533" s="217"/>
      <c r="L533" s="217"/>
      <c r="M533" s="217"/>
      <c r="N533" s="217"/>
      <c r="O533" s="217"/>
      <c r="P533" s="217"/>
      <c r="Q533" s="217"/>
      <c r="R533" s="217"/>
      <c r="S533" s="217"/>
      <c r="T533" s="217"/>
      <c r="U533" s="217"/>
      <c r="V533" s="217"/>
      <c r="W533" s="217"/>
    </row>
    <row r="534" spans="1:23" ht="21">
      <c r="A534" s="217"/>
      <c r="B534" s="217"/>
      <c r="C534" s="217"/>
      <c r="D534" s="217"/>
      <c r="E534" s="217"/>
      <c r="F534" s="217"/>
      <c r="G534" s="217"/>
      <c r="H534" s="217"/>
      <c r="I534" s="217"/>
      <c r="J534" s="217"/>
      <c r="K534" s="217"/>
      <c r="L534" s="217"/>
      <c r="M534" s="217"/>
      <c r="N534" s="217"/>
      <c r="O534" s="217"/>
      <c r="P534" s="217"/>
      <c r="Q534" s="217"/>
      <c r="R534" s="217"/>
      <c r="S534" s="217"/>
      <c r="T534" s="217"/>
      <c r="U534" s="217"/>
      <c r="V534" s="217"/>
      <c r="W534" s="217"/>
    </row>
    <row r="535" spans="1:23" ht="21">
      <c r="A535" s="217"/>
      <c r="B535" s="217"/>
      <c r="C535" s="217"/>
      <c r="D535" s="217"/>
      <c r="E535" s="217"/>
      <c r="F535" s="217"/>
      <c r="G535" s="217"/>
      <c r="H535" s="217"/>
      <c r="I535" s="217"/>
      <c r="J535" s="217"/>
      <c r="K535" s="217"/>
      <c r="L535" s="217"/>
      <c r="M535" s="217"/>
      <c r="N535" s="217"/>
      <c r="O535" s="217"/>
      <c r="P535" s="217"/>
      <c r="Q535" s="217"/>
      <c r="R535" s="217"/>
      <c r="S535" s="217"/>
      <c r="T535" s="217"/>
      <c r="U535" s="217"/>
      <c r="V535" s="217"/>
      <c r="W535" s="217"/>
    </row>
    <row r="536" spans="1:23" ht="21">
      <c r="A536" s="217"/>
      <c r="B536" s="217"/>
      <c r="C536" s="217"/>
      <c r="D536" s="217"/>
      <c r="E536" s="217"/>
      <c r="F536" s="217"/>
      <c r="G536" s="217"/>
      <c r="H536" s="217"/>
      <c r="I536" s="217"/>
      <c r="J536" s="217"/>
      <c r="K536" s="217"/>
      <c r="L536" s="217"/>
      <c r="M536" s="217"/>
      <c r="N536" s="217"/>
      <c r="O536" s="217"/>
      <c r="P536" s="217"/>
      <c r="Q536" s="217"/>
      <c r="R536" s="217"/>
      <c r="S536" s="217"/>
      <c r="T536" s="217"/>
      <c r="U536" s="217"/>
      <c r="V536" s="217"/>
      <c r="W536" s="217"/>
    </row>
    <row r="537" spans="1:23" ht="21">
      <c r="A537" s="217"/>
      <c r="B537" s="217"/>
      <c r="C537" s="217"/>
      <c r="D537" s="217"/>
      <c r="E537" s="217"/>
      <c r="F537" s="217"/>
      <c r="G537" s="217"/>
      <c r="H537" s="217"/>
      <c r="I537" s="217"/>
      <c r="J537" s="217"/>
      <c r="K537" s="217"/>
      <c r="L537" s="217"/>
      <c r="M537" s="217"/>
      <c r="N537" s="217"/>
      <c r="O537" s="217"/>
      <c r="P537" s="217"/>
      <c r="Q537" s="217"/>
      <c r="R537" s="217"/>
      <c r="S537" s="217"/>
      <c r="T537" s="217"/>
      <c r="U537" s="217"/>
      <c r="V537" s="217"/>
      <c r="W537" s="217"/>
    </row>
    <row r="538" spans="1:23" ht="21">
      <c r="A538" s="217"/>
      <c r="B538" s="217"/>
      <c r="C538" s="217"/>
      <c r="D538" s="217"/>
      <c r="E538" s="217"/>
      <c r="F538" s="217"/>
      <c r="G538" s="217"/>
      <c r="H538" s="217"/>
      <c r="I538" s="217"/>
      <c r="J538" s="217"/>
      <c r="K538" s="217"/>
      <c r="L538" s="217"/>
      <c r="M538" s="217"/>
      <c r="N538" s="217"/>
      <c r="O538" s="217"/>
      <c r="P538" s="217"/>
      <c r="Q538" s="217"/>
      <c r="R538" s="217"/>
      <c r="S538" s="217"/>
      <c r="T538" s="217"/>
      <c r="U538" s="217"/>
      <c r="V538" s="217"/>
      <c r="W538" s="217"/>
    </row>
    <row r="539" spans="1:23" ht="21">
      <c r="A539" s="217"/>
      <c r="B539" s="217"/>
      <c r="C539" s="217"/>
      <c r="D539" s="217"/>
      <c r="E539" s="217"/>
      <c r="F539" s="217"/>
      <c r="G539" s="217"/>
      <c r="H539" s="217"/>
      <c r="I539" s="217"/>
      <c r="J539" s="217"/>
      <c r="K539" s="217"/>
      <c r="L539" s="217"/>
      <c r="M539" s="217"/>
      <c r="N539" s="217"/>
      <c r="O539" s="217"/>
      <c r="P539" s="217"/>
      <c r="Q539" s="217"/>
      <c r="R539" s="217"/>
      <c r="S539" s="217"/>
      <c r="T539" s="217"/>
      <c r="U539" s="217"/>
      <c r="V539" s="217"/>
      <c r="W539" s="217"/>
    </row>
    <row r="540" spans="1:23" ht="21">
      <c r="A540" s="217"/>
      <c r="B540" s="217"/>
      <c r="C540" s="217"/>
      <c r="D540" s="217"/>
      <c r="E540" s="217"/>
      <c r="F540" s="217"/>
      <c r="G540" s="217"/>
      <c r="H540" s="217"/>
      <c r="I540" s="217"/>
      <c r="J540" s="217"/>
      <c r="K540" s="217"/>
      <c r="L540" s="217"/>
      <c r="M540" s="217"/>
      <c r="N540" s="217"/>
      <c r="O540" s="217"/>
      <c r="P540" s="217"/>
      <c r="Q540" s="217"/>
      <c r="R540" s="217"/>
      <c r="S540" s="217"/>
      <c r="T540" s="217"/>
      <c r="U540" s="217"/>
      <c r="V540" s="217"/>
      <c r="W540" s="217"/>
    </row>
    <row r="541" spans="1:23" ht="21">
      <c r="A541" s="217"/>
      <c r="B541" s="217"/>
      <c r="C541" s="217"/>
      <c r="D541" s="217"/>
      <c r="E541" s="217"/>
      <c r="F541" s="217"/>
      <c r="G541" s="217"/>
      <c r="H541" s="217"/>
      <c r="I541" s="217"/>
      <c r="J541" s="217"/>
      <c r="K541" s="217"/>
      <c r="L541" s="217"/>
      <c r="M541" s="217"/>
      <c r="N541" s="217"/>
      <c r="O541" s="217"/>
      <c r="P541" s="217"/>
      <c r="Q541" s="217"/>
      <c r="R541" s="217"/>
      <c r="S541" s="217"/>
      <c r="T541" s="217"/>
      <c r="U541" s="217"/>
      <c r="V541" s="217"/>
      <c r="W541" s="217"/>
    </row>
    <row r="542" spans="1:23" ht="21">
      <c r="A542" s="217"/>
      <c r="B542" s="217"/>
      <c r="C542" s="217"/>
      <c r="D542" s="217"/>
      <c r="E542" s="217"/>
      <c r="F542" s="217"/>
      <c r="G542" s="217"/>
      <c r="H542" s="217"/>
      <c r="I542" s="217"/>
      <c r="J542" s="217"/>
      <c r="K542" s="217"/>
      <c r="L542" s="217"/>
      <c r="M542" s="217"/>
      <c r="N542" s="217"/>
      <c r="O542" s="217"/>
      <c r="P542" s="217"/>
      <c r="Q542" s="217"/>
      <c r="R542" s="217"/>
      <c r="S542" s="217"/>
      <c r="T542" s="217"/>
      <c r="U542" s="217"/>
      <c r="V542" s="217"/>
      <c r="W542" s="217"/>
    </row>
    <row r="543" spans="1:23" ht="21">
      <c r="A543" s="217"/>
      <c r="B543" s="217"/>
      <c r="C543" s="217"/>
      <c r="D543" s="217"/>
      <c r="E543" s="217"/>
      <c r="F543" s="217"/>
      <c r="G543" s="217"/>
      <c r="H543" s="217"/>
      <c r="I543" s="217"/>
      <c r="J543" s="217"/>
      <c r="K543" s="217"/>
      <c r="L543" s="217"/>
      <c r="M543" s="217"/>
      <c r="N543" s="217"/>
      <c r="O543" s="217"/>
      <c r="P543" s="217"/>
      <c r="Q543" s="217"/>
      <c r="R543" s="217"/>
      <c r="S543" s="217"/>
      <c r="T543" s="217"/>
      <c r="U543" s="217"/>
      <c r="V543" s="217"/>
      <c r="W543" s="217"/>
    </row>
    <row r="544" spans="1:23" ht="21">
      <c r="A544" s="217"/>
      <c r="B544" s="217"/>
      <c r="C544" s="217"/>
      <c r="D544" s="217"/>
      <c r="E544" s="217"/>
      <c r="F544" s="217"/>
      <c r="G544" s="217"/>
      <c r="H544" s="217"/>
      <c r="I544" s="217"/>
      <c r="J544" s="217"/>
      <c r="K544" s="217"/>
      <c r="L544" s="217"/>
      <c r="M544" s="217"/>
      <c r="N544" s="217"/>
      <c r="O544" s="217"/>
      <c r="P544" s="217"/>
      <c r="Q544" s="217"/>
      <c r="R544" s="217"/>
      <c r="S544" s="217"/>
      <c r="T544" s="217"/>
      <c r="U544" s="217"/>
      <c r="V544" s="217"/>
      <c r="W544" s="217"/>
    </row>
    <row r="545" spans="1:23" ht="21">
      <c r="A545" s="217"/>
      <c r="B545" s="217"/>
      <c r="C545" s="217"/>
      <c r="D545" s="217"/>
      <c r="E545" s="217"/>
      <c r="F545" s="217"/>
      <c r="G545" s="217"/>
      <c r="H545" s="217"/>
      <c r="I545" s="217"/>
      <c r="J545" s="217"/>
      <c r="K545" s="217"/>
      <c r="L545" s="217"/>
      <c r="M545" s="217"/>
      <c r="N545" s="217"/>
      <c r="O545" s="217"/>
      <c r="P545" s="217"/>
      <c r="Q545" s="217"/>
      <c r="R545" s="217"/>
      <c r="S545" s="217"/>
      <c r="T545" s="217"/>
      <c r="U545" s="217"/>
      <c r="V545" s="217"/>
      <c r="W545" s="217"/>
    </row>
    <row r="546" spans="1:23" ht="21">
      <c r="A546" s="217"/>
      <c r="B546" s="217"/>
      <c r="C546" s="217"/>
      <c r="D546" s="217"/>
      <c r="E546" s="217"/>
      <c r="F546" s="217"/>
      <c r="G546" s="217"/>
      <c r="H546" s="217"/>
      <c r="I546" s="217"/>
      <c r="J546" s="217"/>
      <c r="K546" s="217"/>
      <c r="L546" s="217"/>
      <c r="M546" s="217"/>
      <c r="N546" s="217"/>
      <c r="O546" s="217"/>
      <c r="P546" s="217"/>
      <c r="Q546" s="217"/>
      <c r="R546" s="217"/>
      <c r="S546" s="217"/>
      <c r="T546" s="217"/>
      <c r="U546" s="217"/>
      <c r="V546" s="217"/>
      <c r="W546" s="217"/>
    </row>
    <row r="547" spans="1:23" ht="21">
      <c r="A547" s="217"/>
      <c r="B547" s="217"/>
      <c r="C547" s="217"/>
      <c r="D547" s="217"/>
      <c r="E547" s="217"/>
      <c r="F547" s="217"/>
      <c r="G547" s="217"/>
      <c r="H547" s="217"/>
      <c r="I547" s="217"/>
      <c r="J547" s="217"/>
      <c r="K547" s="217"/>
      <c r="L547" s="217"/>
      <c r="M547" s="217"/>
      <c r="N547" s="217"/>
      <c r="O547" s="217"/>
      <c r="P547" s="217"/>
      <c r="Q547" s="217"/>
      <c r="R547" s="217"/>
      <c r="S547" s="217"/>
      <c r="T547" s="217"/>
      <c r="U547" s="217"/>
      <c r="V547" s="217"/>
      <c r="W547" s="217"/>
    </row>
    <row r="548" spans="1:23" ht="21">
      <c r="A548" s="217"/>
      <c r="B548" s="217"/>
      <c r="C548" s="217"/>
      <c r="D548" s="217"/>
      <c r="E548" s="217"/>
      <c r="F548" s="217"/>
      <c r="G548" s="217"/>
      <c r="H548" s="217"/>
      <c r="I548" s="217"/>
      <c r="J548" s="217"/>
      <c r="K548" s="217"/>
      <c r="L548" s="217"/>
      <c r="M548" s="217"/>
      <c r="N548" s="217"/>
      <c r="O548" s="217"/>
      <c r="P548" s="217"/>
      <c r="Q548" s="217"/>
      <c r="R548" s="217"/>
      <c r="S548" s="217"/>
      <c r="T548" s="217"/>
      <c r="U548" s="217"/>
      <c r="V548" s="217"/>
      <c r="W548" s="217"/>
    </row>
    <row r="549" spans="1:23" ht="21">
      <c r="A549" s="217"/>
      <c r="B549" s="217"/>
      <c r="C549" s="217"/>
      <c r="D549" s="217"/>
      <c r="E549" s="217"/>
      <c r="F549" s="217"/>
      <c r="G549" s="217"/>
      <c r="H549" s="217"/>
      <c r="I549" s="217"/>
      <c r="J549" s="217"/>
      <c r="K549" s="217"/>
      <c r="L549" s="217"/>
      <c r="M549" s="217"/>
      <c r="N549" s="217"/>
      <c r="O549" s="217"/>
      <c r="P549" s="217"/>
      <c r="Q549" s="217"/>
      <c r="R549" s="217"/>
      <c r="S549" s="217"/>
      <c r="T549" s="217"/>
      <c r="U549" s="217"/>
      <c r="V549" s="217"/>
      <c r="W549" s="217"/>
    </row>
    <row r="550" spans="1:23" ht="21">
      <c r="A550" s="217"/>
      <c r="B550" s="217"/>
      <c r="C550" s="217"/>
      <c r="D550" s="217"/>
      <c r="E550" s="217"/>
      <c r="F550" s="217"/>
      <c r="G550" s="217"/>
      <c r="H550" s="217"/>
      <c r="I550" s="217"/>
      <c r="J550" s="217"/>
      <c r="K550" s="217"/>
      <c r="L550" s="217"/>
      <c r="M550" s="217"/>
      <c r="N550" s="217"/>
      <c r="O550" s="217"/>
      <c r="P550" s="217"/>
      <c r="Q550" s="217"/>
      <c r="R550" s="217"/>
      <c r="S550" s="217"/>
      <c r="T550" s="217"/>
      <c r="U550" s="217"/>
      <c r="V550" s="217"/>
      <c r="W550" s="217"/>
    </row>
    <row r="551" spans="1:23" ht="21">
      <c r="A551" s="217"/>
      <c r="B551" s="217"/>
      <c r="C551" s="217"/>
      <c r="D551" s="217"/>
      <c r="E551" s="217"/>
      <c r="F551" s="217"/>
      <c r="G551" s="217"/>
      <c r="H551" s="217"/>
      <c r="I551" s="217"/>
      <c r="J551" s="217"/>
      <c r="K551" s="217"/>
      <c r="L551" s="217"/>
      <c r="M551" s="217"/>
      <c r="N551" s="217"/>
      <c r="O551" s="217"/>
      <c r="P551" s="217"/>
      <c r="Q551" s="217"/>
      <c r="R551" s="217"/>
      <c r="S551" s="217"/>
      <c r="T551" s="217"/>
      <c r="U551" s="217"/>
      <c r="V551" s="217"/>
      <c r="W551" s="217"/>
    </row>
    <row r="552" spans="1:23" ht="21">
      <c r="A552" s="217"/>
      <c r="B552" s="217"/>
      <c r="C552" s="217"/>
      <c r="D552" s="217"/>
      <c r="E552" s="217"/>
      <c r="F552" s="217"/>
      <c r="G552" s="217"/>
      <c r="H552" s="217"/>
      <c r="I552" s="217"/>
      <c r="J552" s="217"/>
      <c r="K552" s="217"/>
      <c r="L552" s="217"/>
      <c r="M552" s="217"/>
      <c r="N552" s="217"/>
      <c r="O552" s="217"/>
      <c r="P552" s="217"/>
      <c r="Q552" s="217"/>
      <c r="R552" s="217"/>
      <c r="S552" s="217"/>
      <c r="T552" s="217"/>
      <c r="U552" s="217"/>
      <c r="V552" s="217"/>
      <c r="W552" s="217"/>
    </row>
    <row r="553" spans="1:23" ht="21">
      <c r="A553" s="217"/>
      <c r="B553" s="217"/>
      <c r="C553" s="217"/>
      <c r="D553" s="217"/>
      <c r="E553" s="217"/>
      <c r="F553" s="217"/>
      <c r="G553" s="217"/>
      <c r="H553" s="217"/>
      <c r="I553" s="217"/>
      <c r="J553" s="217"/>
      <c r="K553" s="217"/>
      <c r="L553" s="217"/>
      <c r="M553" s="217"/>
      <c r="N553" s="217"/>
      <c r="O553" s="217"/>
      <c r="P553" s="217"/>
      <c r="Q553" s="217"/>
      <c r="R553" s="217"/>
      <c r="S553" s="217"/>
      <c r="T553" s="217"/>
      <c r="U553" s="217"/>
      <c r="V553" s="217"/>
      <c r="W553" s="217"/>
    </row>
    <row r="554" spans="1:23" ht="21">
      <c r="A554" s="217"/>
      <c r="B554" s="217"/>
      <c r="C554" s="217"/>
      <c r="D554" s="217"/>
      <c r="E554" s="217"/>
      <c r="F554" s="217"/>
      <c r="G554" s="217"/>
      <c r="H554" s="217"/>
      <c r="I554" s="217"/>
      <c r="J554" s="217"/>
      <c r="K554" s="217"/>
      <c r="L554" s="217"/>
      <c r="M554" s="217"/>
      <c r="N554" s="217"/>
      <c r="O554" s="217"/>
      <c r="P554" s="217"/>
      <c r="Q554" s="217"/>
      <c r="R554" s="217"/>
      <c r="S554" s="217"/>
      <c r="T554" s="217"/>
      <c r="U554" s="217"/>
      <c r="V554" s="217"/>
      <c r="W554" s="217"/>
    </row>
    <row r="555" spans="1:23" ht="21">
      <c r="A555" s="217"/>
      <c r="B555" s="217"/>
      <c r="C555" s="217"/>
      <c r="D555" s="217"/>
      <c r="E555" s="217"/>
      <c r="F555" s="217"/>
      <c r="G555" s="217"/>
      <c r="H555" s="217"/>
      <c r="I555" s="217"/>
      <c r="J555" s="217"/>
      <c r="K555" s="217"/>
      <c r="L555" s="217"/>
      <c r="M555" s="217"/>
      <c r="N555" s="217"/>
      <c r="O555" s="217"/>
      <c r="P555" s="217"/>
      <c r="Q555" s="217"/>
      <c r="R555" s="217"/>
      <c r="S555" s="217"/>
      <c r="T555" s="217"/>
      <c r="U555" s="217"/>
      <c r="V555" s="217"/>
      <c r="W555" s="217"/>
    </row>
    <row r="556" spans="1:23" ht="21">
      <c r="A556" s="217"/>
      <c r="B556" s="217"/>
      <c r="C556" s="217"/>
      <c r="D556" s="217"/>
      <c r="E556" s="217"/>
      <c r="F556" s="217"/>
      <c r="G556" s="217"/>
      <c r="H556" s="217"/>
      <c r="I556" s="217"/>
      <c r="J556" s="217"/>
      <c r="K556" s="217"/>
      <c r="L556" s="217"/>
      <c r="M556" s="217"/>
      <c r="N556" s="217"/>
      <c r="O556" s="217"/>
      <c r="P556" s="217"/>
      <c r="Q556" s="217"/>
      <c r="R556" s="217"/>
      <c r="S556" s="217"/>
      <c r="T556" s="217"/>
      <c r="U556" s="217"/>
      <c r="V556" s="217"/>
      <c r="W556" s="217"/>
    </row>
    <row r="557" spans="1:23" ht="21">
      <c r="A557" s="217"/>
      <c r="B557" s="217"/>
      <c r="C557" s="217"/>
      <c r="D557" s="217"/>
      <c r="E557" s="217"/>
      <c r="F557" s="217"/>
      <c r="G557" s="217"/>
      <c r="H557" s="217"/>
      <c r="I557" s="217"/>
      <c r="J557" s="217"/>
      <c r="K557" s="217"/>
      <c r="L557" s="217"/>
      <c r="M557" s="217"/>
      <c r="N557" s="217"/>
      <c r="O557" s="217"/>
      <c r="P557" s="217"/>
      <c r="Q557" s="217"/>
      <c r="R557" s="217"/>
      <c r="S557" s="217"/>
      <c r="T557" s="217"/>
      <c r="U557" s="217"/>
      <c r="V557" s="217"/>
      <c r="W557" s="217"/>
    </row>
    <row r="558" spans="1:23" ht="21">
      <c r="A558" s="217"/>
      <c r="B558" s="217"/>
      <c r="C558" s="217"/>
      <c r="D558" s="217"/>
      <c r="E558" s="217"/>
      <c r="F558" s="217"/>
      <c r="G558" s="217"/>
      <c r="H558" s="217"/>
      <c r="I558" s="217"/>
      <c r="J558" s="217"/>
      <c r="K558" s="217"/>
      <c r="L558" s="217"/>
      <c r="M558" s="217"/>
      <c r="N558" s="217"/>
      <c r="O558" s="217"/>
      <c r="P558" s="217"/>
      <c r="Q558" s="217"/>
      <c r="R558" s="217"/>
      <c r="S558" s="217"/>
      <c r="T558" s="217"/>
      <c r="U558" s="217"/>
      <c r="V558" s="217"/>
      <c r="W558" s="217"/>
    </row>
    <row r="559" spans="1:23" ht="21">
      <c r="A559" s="217"/>
      <c r="B559" s="217"/>
      <c r="C559" s="217"/>
      <c r="D559" s="217"/>
      <c r="E559" s="217"/>
      <c r="F559" s="217"/>
      <c r="G559" s="217"/>
      <c r="H559" s="217"/>
      <c r="I559" s="217"/>
      <c r="J559" s="217"/>
      <c r="K559" s="217"/>
      <c r="L559" s="217"/>
      <c r="M559" s="217"/>
      <c r="N559" s="217"/>
      <c r="O559" s="217"/>
      <c r="P559" s="217"/>
      <c r="Q559" s="217"/>
      <c r="R559" s="217"/>
      <c r="S559" s="217"/>
      <c r="T559" s="217"/>
      <c r="U559" s="217"/>
      <c r="V559" s="217"/>
      <c r="W559" s="217"/>
    </row>
    <row r="560" spans="1:23" ht="21">
      <c r="A560" s="217"/>
      <c r="B560" s="217"/>
      <c r="C560" s="217"/>
      <c r="D560" s="217"/>
      <c r="E560" s="217"/>
      <c r="F560" s="217"/>
      <c r="G560" s="217"/>
      <c r="H560" s="217"/>
      <c r="I560" s="217"/>
      <c r="J560" s="217"/>
      <c r="K560" s="217"/>
      <c r="L560" s="217"/>
      <c r="M560" s="217"/>
      <c r="N560" s="217"/>
      <c r="O560" s="217"/>
      <c r="P560" s="217"/>
      <c r="Q560" s="217"/>
      <c r="R560" s="217"/>
      <c r="S560" s="217"/>
      <c r="T560" s="217"/>
      <c r="U560" s="217"/>
      <c r="V560" s="217"/>
      <c r="W560" s="217"/>
    </row>
    <row r="561" spans="1:23" ht="21">
      <c r="A561" s="217"/>
      <c r="B561" s="217"/>
      <c r="C561" s="217"/>
      <c r="D561" s="217"/>
      <c r="E561" s="217"/>
      <c r="F561" s="217"/>
      <c r="G561" s="217"/>
      <c r="H561" s="217"/>
      <c r="I561" s="217"/>
      <c r="J561" s="217"/>
      <c r="K561" s="217"/>
      <c r="L561" s="217"/>
      <c r="M561" s="217"/>
      <c r="N561" s="217"/>
      <c r="O561" s="217"/>
      <c r="P561" s="217"/>
      <c r="Q561" s="217"/>
      <c r="R561" s="217"/>
      <c r="S561" s="217"/>
      <c r="T561" s="217"/>
      <c r="U561" s="217"/>
      <c r="V561" s="217"/>
      <c r="W561" s="217"/>
    </row>
    <row r="562" spans="1:23" ht="21">
      <c r="A562" s="217"/>
      <c r="B562" s="217"/>
      <c r="C562" s="217"/>
      <c r="D562" s="217"/>
      <c r="E562" s="217"/>
      <c r="F562" s="217"/>
      <c r="G562" s="217"/>
      <c r="H562" s="217"/>
      <c r="I562" s="217"/>
      <c r="J562" s="217"/>
      <c r="K562" s="217"/>
      <c r="L562" s="217"/>
      <c r="M562" s="217"/>
      <c r="N562" s="217"/>
      <c r="O562" s="217"/>
      <c r="P562" s="217"/>
      <c r="Q562" s="217"/>
      <c r="R562" s="217"/>
      <c r="S562" s="217"/>
      <c r="T562" s="217"/>
      <c r="U562" s="217"/>
      <c r="V562" s="217"/>
      <c r="W562" s="217"/>
    </row>
    <row r="563" spans="1:23" ht="21">
      <c r="A563" s="217"/>
      <c r="B563" s="217"/>
      <c r="C563" s="217"/>
      <c r="D563" s="217"/>
      <c r="E563" s="217"/>
      <c r="F563" s="217"/>
      <c r="G563" s="217"/>
      <c r="H563" s="217"/>
      <c r="I563" s="217"/>
      <c r="J563" s="217"/>
      <c r="K563" s="217"/>
      <c r="L563" s="217"/>
      <c r="M563" s="217"/>
      <c r="N563" s="217"/>
      <c r="O563" s="217"/>
      <c r="P563" s="217"/>
      <c r="Q563" s="217"/>
      <c r="R563" s="217"/>
      <c r="S563" s="217"/>
      <c r="T563" s="217"/>
      <c r="U563" s="217"/>
      <c r="V563" s="217"/>
      <c r="W563" s="217"/>
    </row>
    <row r="564" spans="1:23" ht="21">
      <c r="A564" s="217"/>
      <c r="B564" s="217"/>
      <c r="C564" s="217"/>
      <c r="D564" s="217"/>
      <c r="E564" s="217"/>
      <c r="F564" s="217"/>
      <c r="G564" s="217"/>
      <c r="H564" s="217"/>
      <c r="I564" s="217"/>
      <c r="J564" s="217"/>
      <c r="K564" s="217"/>
      <c r="L564" s="217"/>
      <c r="M564" s="217"/>
      <c r="N564" s="217"/>
      <c r="O564" s="217"/>
      <c r="P564" s="217"/>
      <c r="Q564" s="217"/>
      <c r="R564" s="217"/>
      <c r="S564" s="217"/>
      <c r="T564" s="217"/>
      <c r="U564" s="217"/>
      <c r="V564" s="217"/>
      <c r="W564" s="217"/>
    </row>
    <row r="565" spans="1:23" ht="21">
      <c r="A565" s="217"/>
      <c r="B565" s="217"/>
      <c r="C565" s="217"/>
      <c r="D565" s="217"/>
      <c r="E565" s="217"/>
      <c r="F565" s="217"/>
      <c r="G565" s="217"/>
      <c r="H565" s="217"/>
      <c r="I565" s="217"/>
      <c r="J565" s="217"/>
      <c r="K565" s="217"/>
      <c r="L565" s="217"/>
      <c r="M565" s="217"/>
      <c r="N565" s="217"/>
      <c r="O565" s="217"/>
      <c r="P565" s="217"/>
      <c r="Q565" s="217"/>
      <c r="R565" s="217"/>
      <c r="S565" s="217"/>
      <c r="T565" s="217"/>
      <c r="U565" s="217"/>
      <c r="V565" s="217"/>
      <c r="W565" s="217"/>
    </row>
    <row r="566" spans="1:23" ht="21">
      <c r="A566" s="217"/>
      <c r="B566" s="217"/>
      <c r="C566" s="217"/>
      <c r="D566" s="217"/>
      <c r="E566" s="217"/>
      <c r="F566" s="217"/>
      <c r="G566" s="217"/>
      <c r="H566" s="217"/>
      <c r="I566" s="217"/>
      <c r="J566" s="217"/>
      <c r="K566" s="217"/>
      <c r="L566" s="217"/>
      <c r="M566" s="217"/>
      <c r="N566" s="217"/>
      <c r="O566" s="217"/>
      <c r="P566" s="217"/>
      <c r="Q566" s="217"/>
      <c r="R566" s="217"/>
      <c r="S566" s="217"/>
      <c r="T566" s="217"/>
      <c r="U566" s="217"/>
      <c r="V566" s="217"/>
      <c r="W566" s="217"/>
    </row>
    <row r="567" spans="1:23" ht="21">
      <c r="A567" s="217"/>
      <c r="B567" s="217"/>
      <c r="C567" s="217"/>
      <c r="D567" s="217"/>
      <c r="E567" s="217"/>
      <c r="F567" s="217"/>
      <c r="G567" s="217"/>
      <c r="H567" s="217"/>
      <c r="I567" s="217"/>
      <c r="J567" s="217"/>
      <c r="K567" s="217"/>
      <c r="L567" s="217"/>
      <c r="M567" s="217"/>
      <c r="N567" s="217"/>
      <c r="O567" s="217"/>
      <c r="P567" s="217"/>
      <c r="Q567" s="217"/>
      <c r="R567" s="217"/>
      <c r="S567" s="217"/>
      <c r="T567" s="217"/>
      <c r="U567" s="217"/>
      <c r="V567" s="217"/>
      <c r="W567" s="217"/>
    </row>
    <row r="568" spans="1:23" ht="21">
      <c r="A568" s="217"/>
      <c r="B568" s="217"/>
      <c r="C568" s="217"/>
      <c r="D568" s="217"/>
      <c r="E568" s="217"/>
      <c r="F568" s="217"/>
      <c r="G568" s="217"/>
      <c r="H568" s="217"/>
      <c r="I568" s="217"/>
      <c r="J568" s="217"/>
      <c r="K568" s="217"/>
      <c r="L568" s="217"/>
      <c r="M568" s="217"/>
      <c r="N568" s="217"/>
      <c r="O568" s="217"/>
      <c r="P568" s="217"/>
      <c r="Q568" s="217"/>
      <c r="R568" s="217"/>
      <c r="S568" s="217"/>
      <c r="T568" s="217"/>
      <c r="U568" s="217"/>
      <c r="V568" s="217"/>
      <c r="W568" s="217"/>
    </row>
    <row r="569" spans="1:23" ht="21">
      <c r="A569" s="217"/>
      <c r="B569" s="217"/>
      <c r="C569" s="217"/>
      <c r="D569" s="217"/>
      <c r="E569" s="217"/>
      <c r="F569" s="217"/>
      <c r="G569" s="217"/>
      <c r="H569" s="217"/>
      <c r="I569" s="217"/>
      <c r="J569" s="217"/>
      <c r="K569" s="217"/>
      <c r="L569" s="217"/>
      <c r="M569" s="217"/>
      <c r="N569" s="217"/>
      <c r="O569" s="217"/>
      <c r="P569" s="217"/>
      <c r="Q569" s="217"/>
      <c r="R569" s="217"/>
      <c r="S569" s="217"/>
      <c r="T569" s="217"/>
      <c r="U569" s="217"/>
      <c r="V569" s="217"/>
      <c r="W569" s="217"/>
    </row>
    <row r="570" spans="1:23" ht="21">
      <c r="A570" s="217"/>
      <c r="B570" s="217"/>
      <c r="C570" s="217"/>
      <c r="D570" s="217"/>
      <c r="E570" s="217"/>
      <c r="F570" s="217"/>
      <c r="G570" s="217"/>
      <c r="H570" s="217"/>
      <c r="I570" s="217"/>
      <c r="J570" s="217"/>
      <c r="K570" s="217"/>
      <c r="L570" s="217"/>
      <c r="M570" s="217"/>
      <c r="N570" s="217"/>
      <c r="O570" s="217"/>
      <c r="P570" s="217"/>
      <c r="Q570" s="217"/>
      <c r="R570" s="217"/>
      <c r="S570" s="217"/>
      <c r="T570" s="217"/>
      <c r="U570" s="217"/>
      <c r="V570" s="217"/>
      <c r="W570" s="217"/>
    </row>
    <row r="571" spans="1:23" ht="21">
      <c r="A571" s="217"/>
      <c r="B571" s="217"/>
      <c r="C571" s="217"/>
      <c r="D571" s="217"/>
      <c r="E571" s="217"/>
      <c r="F571" s="217"/>
      <c r="G571" s="217"/>
      <c r="H571" s="217"/>
      <c r="I571" s="217"/>
      <c r="J571" s="217"/>
      <c r="K571" s="217"/>
      <c r="L571" s="217"/>
      <c r="M571" s="217"/>
      <c r="N571" s="217"/>
      <c r="O571" s="217"/>
      <c r="P571" s="217"/>
      <c r="Q571" s="217"/>
      <c r="R571" s="217"/>
      <c r="S571" s="217"/>
      <c r="T571" s="217"/>
      <c r="U571" s="217"/>
      <c r="V571" s="217"/>
      <c r="W571" s="217"/>
    </row>
    <row r="572" spans="1:23" ht="21">
      <c r="A572" s="217"/>
      <c r="B572" s="217"/>
      <c r="C572" s="217"/>
      <c r="D572" s="217"/>
      <c r="E572" s="217"/>
      <c r="F572" s="217"/>
      <c r="G572" s="217"/>
      <c r="H572" s="217"/>
      <c r="I572" s="217"/>
      <c r="J572" s="217"/>
      <c r="K572" s="217"/>
      <c r="L572" s="217"/>
      <c r="M572" s="217"/>
      <c r="N572" s="217"/>
      <c r="O572" s="217"/>
      <c r="P572" s="217"/>
      <c r="Q572" s="217"/>
      <c r="R572" s="217"/>
      <c r="S572" s="217"/>
      <c r="T572" s="217"/>
      <c r="U572" s="217"/>
      <c r="V572" s="217"/>
      <c r="W572" s="217"/>
    </row>
    <row r="573" spans="1:23" ht="21">
      <c r="A573" s="217"/>
      <c r="B573" s="217"/>
      <c r="C573" s="217"/>
      <c r="D573" s="217"/>
      <c r="E573" s="217"/>
      <c r="F573" s="217"/>
      <c r="G573" s="217"/>
      <c r="H573" s="217"/>
      <c r="I573" s="217"/>
      <c r="J573" s="217"/>
      <c r="K573" s="217"/>
      <c r="L573" s="217"/>
      <c r="M573" s="217"/>
      <c r="N573" s="217"/>
      <c r="O573" s="217"/>
      <c r="P573" s="217"/>
      <c r="Q573" s="217"/>
      <c r="R573" s="217"/>
      <c r="S573" s="217"/>
      <c r="T573" s="217"/>
      <c r="U573" s="217"/>
      <c r="V573" s="217"/>
      <c r="W573" s="217"/>
    </row>
    <row r="574" spans="1:23" ht="21">
      <c r="A574" s="217"/>
      <c r="B574" s="217"/>
      <c r="C574" s="217"/>
      <c r="D574" s="217"/>
      <c r="E574" s="217"/>
      <c r="F574" s="217"/>
      <c r="G574" s="217"/>
      <c r="H574" s="217"/>
      <c r="I574" s="217"/>
      <c r="J574" s="217"/>
      <c r="K574" s="217"/>
      <c r="L574" s="217"/>
      <c r="M574" s="217"/>
      <c r="N574" s="217"/>
      <c r="O574" s="217"/>
      <c r="P574" s="217"/>
      <c r="Q574" s="217"/>
      <c r="R574" s="217"/>
      <c r="S574" s="217"/>
      <c r="T574" s="217"/>
      <c r="U574" s="217"/>
      <c r="V574" s="217"/>
      <c r="W574" s="217"/>
    </row>
    <row r="575" spans="1:23" ht="21">
      <c r="A575" s="217"/>
      <c r="B575" s="217"/>
      <c r="C575" s="217"/>
      <c r="D575" s="217"/>
      <c r="E575" s="217"/>
      <c r="F575" s="217"/>
      <c r="G575" s="217"/>
      <c r="H575" s="217"/>
      <c r="I575" s="217"/>
      <c r="J575" s="217"/>
      <c r="K575" s="217"/>
      <c r="L575" s="217"/>
      <c r="M575" s="217"/>
      <c r="N575" s="217"/>
      <c r="O575" s="217"/>
      <c r="P575" s="217"/>
      <c r="Q575" s="217"/>
      <c r="R575" s="217"/>
      <c r="S575" s="217"/>
      <c r="T575" s="217"/>
      <c r="U575" s="217"/>
      <c r="V575" s="217"/>
      <c r="W575" s="217"/>
    </row>
    <row r="576" spans="1:23" ht="21">
      <c r="A576" s="217"/>
      <c r="B576" s="217"/>
      <c r="C576" s="217"/>
      <c r="D576" s="217"/>
      <c r="E576" s="217"/>
      <c r="F576" s="217"/>
      <c r="G576" s="217"/>
      <c r="H576" s="217"/>
      <c r="I576" s="217"/>
      <c r="J576" s="217"/>
      <c r="K576" s="217"/>
      <c r="L576" s="217"/>
      <c r="M576" s="217"/>
      <c r="N576" s="217"/>
      <c r="O576" s="217"/>
      <c r="P576" s="217"/>
      <c r="Q576" s="217"/>
      <c r="R576" s="217"/>
      <c r="S576" s="217"/>
      <c r="T576" s="217"/>
      <c r="U576" s="217"/>
      <c r="V576" s="217"/>
      <c r="W576" s="217"/>
    </row>
    <row r="577" spans="1:23" ht="21">
      <c r="A577" s="217"/>
      <c r="B577" s="217"/>
      <c r="C577" s="217"/>
      <c r="D577" s="217"/>
      <c r="E577" s="217"/>
      <c r="F577" s="217"/>
      <c r="G577" s="217"/>
      <c r="H577" s="217"/>
      <c r="I577" s="217"/>
      <c r="J577" s="217"/>
      <c r="K577" s="217"/>
      <c r="L577" s="217"/>
      <c r="M577" s="217"/>
      <c r="N577" s="217"/>
      <c r="O577" s="217"/>
      <c r="P577" s="217"/>
      <c r="Q577" s="217"/>
      <c r="R577" s="217"/>
      <c r="S577" s="217"/>
      <c r="T577" s="217"/>
      <c r="U577" s="217"/>
      <c r="V577" s="217"/>
      <c r="W577" s="217"/>
    </row>
    <row r="578" spans="1:23" ht="21">
      <c r="A578" s="217"/>
      <c r="B578" s="217"/>
      <c r="C578" s="217"/>
      <c r="D578" s="217"/>
      <c r="E578" s="217"/>
      <c r="F578" s="217"/>
      <c r="G578" s="217"/>
      <c r="H578" s="217"/>
      <c r="I578" s="217"/>
      <c r="J578" s="217"/>
      <c r="K578" s="217"/>
      <c r="L578" s="217"/>
      <c r="M578" s="217"/>
      <c r="N578" s="217"/>
      <c r="O578" s="217"/>
      <c r="P578" s="217"/>
      <c r="Q578" s="217"/>
      <c r="R578" s="217"/>
      <c r="S578" s="217"/>
      <c r="T578" s="217"/>
      <c r="U578" s="217"/>
      <c r="V578" s="217"/>
      <c r="W578" s="217"/>
    </row>
    <row r="579" spans="1:23" ht="21">
      <c r="A579" s="217"/>
      <c r="B579" s="217"/>
      <c r="C579" s="217"/>
      <c r="D579" s="217"/>
      <c r="E579" s="217"/>
      <c r="F579" s="217"/>
      <c r="G579" s="217"/>
      <c r="H579" s="217"/>
      <c r="I579" s="217"/>
      <c r="J579" s="217"/>
      <c r="K579" s="217"/>
      <c r="L579" s="217"/>
      <c r="M579" s="217"/>
      <c r="N579" s="217"/>
      <c r="O579" s="217"/>
      <c r="P579" s="217"/>
      <c r="Q579" s="217"/>
      <c r="R579" s="217"/>
      <c r="S579" s="217"/>
      <c r="T579" s="217"/>
      <c r="U579" s="217"/>
      <c r="V579" s="217"/>
      <c r="W579" s="217"/>
    </row>
    <row r="580" spans="1:23" ht="21">
      <c r="A580" s="217"/>
      <c r="B580" s="217"/>
      <c r="C580" s="217"/>
      <c r="D580" s="217"/>
      <c r="E580" s="217"/>
      <c r="F580" s="217"/>
      <c r="G580" s="217"/>
      <c r="H580" s="217"/>
      <c r="I580" s="217"/>
      <c r="J580" s="217"/>
      <c r="K580" s="217"/>
      <c r="L580" s="217"/>
      <c r="M580" s="217"/>
      <c r="N580" s="217"/>
      <c r="O580" s="217"/>
      <c r="P580" s="217"/>
      <c r="Q580" s="217"/>
      <c r="R580" s="217"/>
      <c r="S580" s="217"/>
      <c r="T580" s="217"/>
      <c r="U580" s="217"/>
      <c r="V580" s="217"/>
      <c r="W580" s="217"/>
    </row>
    <row r="581" spans="1:23" ht="21">
      <c r="A581" s="217"/>
      <c r="B581" s="217"/>
      <c r="C581" s="217"/>
      <c r="D581" s="217"/>
      <c r="E581" s="217"/>
      <c r="F581" s="217"/>
      <c r="G581" s="217"/>
      <c r="H581" s="217"/>
      <c r="I581" s="217"/>
      <c r="J581" s="217"/>
      <c r="K581" s="217"/>
      <c r="L581" s="217"/>
      <c r="M581" s="217"/>
      <c r="N581" s="217"/>
      <c r="O581" s="217"/>
      <c r="P581" s="217"/>
      <c r="Q581" s="217"/>
      <c r="R581" s="217"/>
      <c r="S581" s="217"/>
      <c r="T581" s="217"/>
      <c r="U581" s="217"/>
      <c r="V581" s="217"/>
      <c r="W581" s="217"/>
    </row>
    <row r="582" spans="1:23" ht="21">
      <c r="A582" s="217"/>
      <c r="B582" s="217"/>
      <c r="C582" s="217"/>
      <c r="D582" s="217"/>
      <c r="E582" s="217"/>
      <c r="F582" s="217"/>
      <c r="G582" s="217"/>
      <c r="H582" s="217"/>
      <c r="I582" s="217"/>
      <c r="J582" s="217"/>
      <c r="K582" s="217"/>
      <c r="L582" s="217"/>
      <c r="M582" s="217"/>
      <c r="N582" s="217"/>
      <c r="O582" s="217"/>
      <c r="P582" s="217"/>
      <c r="Q582" s="217"/>
      <c r="R582" s="217"/>
      <c r="S582" s="217"/>
      <c r="T582" s="217"/>
      <c r="U582" s="217"/>
      <c r="V582" s="217"/>
      <c r="W582" s="217"/>
    </row>
    <row r="583" spans="1:23" ht="21">
      <c r="A583" s="217"/>
      <c r="B583" s="217"/>
      <c r="C583" s="217"/>
      <c r="D583" s="217"/>
      <c r="E583" s="217"/>
      <c r="F583" s="217"/>
      <c r="G583" s="217"/>
      <c r="H583" s="217"/>
      <c r="I583" s="217"/>
      <c r="J583" s="217"/>
      <c r="K583" s="217"/>
      <c r="L583" s="217"/>
      <c r="M583" s="217"/>
      <c r="N583" s="217"/>
      <c r="O583" s="217"/>
      <c r="P583" s="217"/>
      <c r="Q583" s="217"/>
      <c r="R583" s="217"/>
      <c r="S583" s="217"/>
      <c r="T583" s="217"/>
      <c r="U583" s="217"/>
      <c r="V583" s="217"/>
      <c r="W583" s="217"/>
    </row>
    <row r="584" spans="1:23" ht="21">
      <c r="A584" s="217"/>
      <c r="B584" s="217"/>
      <c r="C584" s="217"/>
      <c r="D584" s="217"/>
      <c r="E584" s="217"/>
      <c r="F584" s="217"/>
      <c r="G584" s="217"/>
      <c r="H584" s="217"/>
      <c r="I584" s="217"/>
      <c r="J584" s="217"/>
      <c r="K584" s="217"/>
      <c r="L584" s="217"/>
      <c r="M584" s="217"/>
      <c r="N584" s="217"/>
      <c r="O584" s="217"/>
      <c r="P584" s="217"/>
      <c r="Q584" s="217"/>
      <c r="R584" s="217"/>
      <c r="S584" s="217"/>
      <c r="T584" s="217"/>
      <c r="U584" s="217"/>
      <c r="V584" s="217"/>
      <c r="W584" s="217"/>
    </row>
    <row r="585" spans="1:23" ht="21">
      <c r="A585" s="217"/>
      <c r="B585" s="217"/>
      <c r="C585" s="217"/>
      <c r="D585" s="217"/>
      <c r="E585" s="217"/>
      <c r="F585" s="217"/>
      <c r="G585" s="217"/>
      <c r="H585" s="217"/>
      <c r="I585" s="217"/>
      <c r="J585" s="217"/>
      <c r="K585" s="217"/>
      <c r="L585" s="217"/>
      <c r="M585" s="217"/>
      <c r="N585" s="217"/>
      <c r="O585" s="217"/>
      <c r="P585" s="217"/>
      <c r="Q585" s="217"/>
      <c r="R585" s="217"/>
      <c r="S585" s="217"/>
      <c r="T585" s="217"/>
      <c r="U585" s="217"/>
      <c r="V585" s="217"/>
      <c r="W585" s="217"/>
    </row>
    <row r="586" spans="1:23" ht="21">
      <c r="A586" s="217"/>
      <c r="B586" s="217"/>
      <c r="C586" s="217"/>
      <c r="D586" s="217"/>
      <c r="E586" s="217"/>
      <c r="F586" s="217"/>
      <c r="G586" s="217"/>
      <c r="H586" s="217"/>
      <c r="I586" s="217"/>
      <c r="J586" s="217"/>
      <c r="K586" s="217"/>
      <c r="L586" s="217"/>
      <c r="M586" s="217"/>
      <c r="N586" s="217"/>
      <c r="O586" s="217"/>
      <c r="P586" s="217"/>
      <c r="Q586" s="217"/>
      <c r="R586" s="217"/>
      <c r="S586" s="217"/>
      <c r="T586" s="217"/>
      <c r="U586" s="217"/>
      <c r="V586" s="217"/>
      <c r="W586" s="217"/>
    </row>
    <row r="587" spans="1:23" ht="21">
      <c r="A587" s="217"/>
      <c r="B587" s="217"/>
      <c r="C587" s="217"/>
      <c r="D587" s="217"/>
      <c r="E587" s="217"/>
      <c r="F587" s="217"/>
      <c r="G587" s="217"/>
      <c r="H587" s="217"/>
      <c r="I587" s="217"/>
      <c r="J587" s="217"/>
      <c r="K587" s="217"/>
      <c r="L587" s="217"/>
      <c r="M587" s="217"/>
      <c r="N587" s="217"/>
      <c r="O587" s="217"/>
      <c r="P587" s="217"/>
      <c r="Q587" s="217"/>
      <c r="R587" s="217"/>
      <c r="S587" s="217"/>
      <c r="T587" s="217"/>
      <c r="U587" s="217"/>
      <c r="V587" s="217"/>
      <c r="W587" s="217"/>
    </row>
    <row r="588" spans="1:23" ht="21">
      <c r="A588" s="217"/>
      <c r="B588" s="217"/>
      <c r="C588" s="217"/>
      <c r="D588" s="217"/>
      <c r="E588" s="217"/>
      <c r="F588" s="217"/>
      <c r="G588" s="217"/>
      <c r="H588" s="217"/>
      <c r="I588" s="217"/>
      <c r="J588" s="217"/>
      <c r="K588" s="217"/>
      <c r="L588" s="217"/>
      <c r="M588" s="217"/>
      <c r="N588" s="217"/>
      <c r="O588" s="217"/>
      <c r="P588" s="217"/>
      <c r="Q588" s="217"/>
      <c r="R588" s="217"/>
      <c r="S588" s="217"/>
      <c r="T588" s="217"/>
      <c r="U588" s="217"/>
      <c r="V588" s="217"/>
      <c r="W588" s="217"/>
    </row>
    <row r="589" spans="1:23" ht="21">
      <c r="A589" s="217"/>
      <c r="B589" s="217"/>
      <c r="C589" s="217"/>
      <c r="D589" s="217"/>
      <c r="E589" s="217"/>
      <c r="F589" s="217"/>
      <c r="G589" s="217"/>
      <c r="H589" s="217"/>
      <c r="I589" s="217"/>
      <c r="J589" s="217"/>
      <c r="K589" s="217"/>
      <c r="L589" s="217"/>
      <c r="M589" s="217"/>
      <c r="N589" s="217"/>
      <c r="O589" s="217"/>
      <c r="P589" s="217"/>
      <c r="Q589" s="217"/>
      <c r="R589" s="217"/>
      <c r="S589" s="217"/>
      <c r="T589" s="217"/>
      <c r="U589" s="217"/>
      <c r="V589" s="217"/>
      <c r="W589" s="217"/>
    </row>
    <row r="590" spans="1:23" ht="21">
      <c r="A590" s="217"/>
      <c r="B590" s="217"/>
      <c r="C590" s="217"/>
      <c r="D590" s="217"/>
      <c r="E590" s="217"/>
      <c r="F590" s="217"/>
      <c r="G590" s="217"/>
      <c r="H590" s="217"/>
      <c r="I590" s="217"/>
      <c r="J590" s="217"/>
      <c r="K590" s="217"/>
      <c r="L590" s="217"/>
      <c r="M590" s="217"/>
      <c r="N590" s="217"/>
      <c r="O590" s="217"/>
      <c r="P590" s="217"/>
      <c r="Q590" s="217"/>
      <c r="R590" s="217"/>
      <c r="S590" s="217"/>
      <c r="T590" s="217"/>
      <c r="U590" s="217"/>
      <c r="V590" s="217"/>
      <c r="W590" s="217"/>
    </row>
    <row r="591" spans="1:23" ht="21">
      <c r="A591" s="217"/>
      <c r="B591" s="217"/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217"/>
      <c r="Q591" s="217"/>
      <c r="R591" s="217"/>
      <c r="S591" s="217"/>
      <c r="T591" s="217"/>
      <c r="U591" s="217"/>
      <c r="V591" s="217"/>
      <c r="W591" s="217"/>
    </row>
    <row r="592" spans="1:23" ht="21">
      <c r="A592" s="217"/>
      <c r="B592" s="217"/>
      <c r="C592" s="217"/>
      <c r="D592" s="217"/>
      <c r="E592" s="217"/>
      <c r="F592" s="217"/>
      <c r="G592" s="217"/>
      <c r="H592" s="217"/>
      <c r="I592" s="217"/>
      <c r="J592" s="217"/>
      <c r="K592" s="217"/>
      <c r="L592" s="217"/>
      <c r="M592" s="217"/>
      <c r="N592" s="217"/>
      <c r="O592" s="217"/>
      <c r="P592" s="217"/>
      <c r="Q592" s="217"/>
      <c r="R592" s="217"/>
      <c r="S592" s="217"/>
      <c r="T592" s="217"/>
      <c r="U592" s="217"/>
      <c r="V592" s="217"/>
      <c r="W592" s="217"/>
    </row>
    <row r="593" spans="1:23" ht="21">
      <c r="A593" s="217"/>
      <c r="B593" s="217"/>
      <c r="C593" s="217"/>
      <c r="D593" s="217"/>
      <c r="E593" s="217"/>
      <c r="F593" s="217"/>
      <c r="G593" s="217"/>
      <c r="H593" s="217"/>
      <c r="I593" s="217"/>
      <c r="J593" s="217"/>
      <c r="K593" s="217"/>
      <c r="L593" s="217"/>
      <c r="M593" s="217"/>
      <c r="N593" s="217"/>
      <c r="O593" s="217"/>
      <c r="P593" s="217"/>
      <c r="Q593" s="217"/>
      <c r="R593" s="217"/>
      <c r="S593" s="217"/>
      <c r="T593" s="217"/>
      <c r="U593" s="217"/>
      <c r="V593" s="217"/>
      <c r="W593" s="217"/>
    </row>
    <row r="594" spans="1:23" ht="21">
      <c r="A594" s="217"/>
      <c r="B594" s="217"/>
      <c r="C594" s="217"/>
      <c r="D594" s="217"/>
      <c r="E594" s="217"/>
      <c r="F594" s="217"/>
      <c r="G594" s="217"/>
      <c r="H594" s="217"/>
      <c r="I594" s="217"/>
      <c r="J594" s="217"/>
      <c r="K594" s="217"/>
      <c r="L594" s="217"/>
      <c r="M594" s="217"/>
      <c r="N594" s="217"/>
      <c r="O594" s="217"/>
      <c r="P594" s="217"/>
      <c r="Q594" s="217"/>
      <c r="R594" s="217"/>
      <c r="S594" s="217"/>
      <c r="T594" s="217"/>
      <c r="U594" s="217"/>
      <c r="V594" s="217"/>
      <c r="W594" s="217"/>
    </row>
    <row r="595" spans="1:23" ht="21">
      <c r="A595" s="217"/>
      <c r="B595" s="217"/>
      <c r="C595" s="217"/>
      <c r="D595" s="217"/>
      <c r="E595" s="217"/>
      <c r="F595" s="217"/>
      <c r="G595" s="217"/>
      <c r="H595" s="217"/>
      <c r="I595" s="217"/>
      <c r="J595" s="217"/>
      <c r="K595" s="217"/>
      <c r="L595" s="217"/>
      <c r="M595" s="217"/>
      <c r="N595" s="217"/>
      <c r="O595" s="217"/>
      <c r="P595" s="217"/>
      <c r="Q595" s="217"/>
      <c r="R595" s="217"/>
      <c r="S595" s="217"/>
      <c r="T595" s="217"/>
      <c r="U595" s="217"/>
      <c r="V595" s="217"/>
      <c r="W595" s="217"/>
    </row>
    <row r="596" spans="1:23" ht="21">
      <c r="A596" s="217"/>
      <c r="B596" s="217"/>
      <c r="C596" s="217"/>
      <c r="D596" s="217"/>
      <c r="E596" s="217"/>
      <c r="F596" s="217"/>
      <c r="G596" s="217"/>
      <c r="H596" s="217"/>
      <c r="I596" s="217"/>
      <c r="J596" s="217"/>
      <c r="K596" s="217"/>
      <c r="L596" s="217"/>
      <c r="M596" s="217"/>
      <c r="N596" s="217"/>
      <c r="O596" s="217"/>
      <c r="P596" s="217"/>
      <c r="Q596" s="217"/>
      <c r="R596" s="217"/>
      <c r="S596" s="217"/>
      <c r="T596" s="217"/>
      <c r="U596" s="217"/>
      <c r="V596" s="217"/>
      <c r="W596" s="217"/>
    </row>
    <row r="597" spans="1:23" ht="21">
      <c r="A597" s="217"/>
      <c r="B597" s="217"/>
      <c r="C597" s="217"/>
      <c r="D597" s="217"/>
      <c r="E597" s="217"/>
      <c r="F597" s="217"/>
      <c r="G597" s="217"/>
      <c r="H597" s="217"/>
      <c r="I597" s="217"/>
      <c r="J597" s="217"/>
      <c r="K597" s="217"/>
      <c r="L597" s="217"/>
      <c r="M597" s="217"/>
      <c r="N597" s="217"/>
      <c r="O597" s="217"/>
      <c r="P597" s="217"/>
      <c r="Q597" s="217"/>
      <c r="R597" s="217"/>
      <c r="S597" s="217"/>
      <c r="T597" s="217"/>
      <c r="U597" s="217"/>
      <c r="V597" s="217"/>
      <c r="W597" s="217"/>
    </row>
    <row r="598" spans="1:23" ht="21">
      <c r="A598" s="217"/>
      <c r="B598" s="217"/>
      <c r="C598" s="217"/>
      <c r="D598" s="217"/>
      <c r="E598" s="217"/>
      <c r="F598" s="217"/>
      <c r="G598" s="217"/>
      <c r="H598" s="217"/>
      <c r="I598" s="217"/>
      <c r="J598" s="217"/>
      <c r="K598" s="217"/>
      <c r="L598" s="217"/>
      <c r="M598" s="217"/>
      <c r="N598" s="217"/>
      <c r="O598" s="217"/>
      <c r="P598" s="217"/>
      <c r="Q598" s="217"/>
      <c r="R598" s="217"/>
      <c r="S598" s="217"/>
      <c r="T598" s="217"/>
      <c r="U598" s="217"/>
      <c r="V598" s="217"/>
      <c r="W598" s="217"/>
    </row>
    <row r="599" spans="1:23" ht="21">
      <c r="A599" s="217"/>
      <c r="B599" s="217"/>
      <c r="C599" s="217"/>
      <c r="D599" s="217"/>
      <c r="E599" s="217"/>
      <c r="F599" s="217"/>
      <c r="G599" s="217"/>
      <c r="H599" s="217"/>
      <c r="I599" s="217"/>
      <c r="J599" s="217"/>
      <c r="K599" s="217"/>
      <c r="L599" s="217"/>
      <c r="M599" s="217"/>
      <c r="N599" s="217"/>
      <c r="O599" s="217"/>
      <c r="P599" s="217"/>
      <c r="Q599" s="217"/>
      <c r="R599" s="217"/>
      <c r="S599" s="217"/>
      <c r="T599" s="217"/>
      <c r="U599" s="217"/>
      <c r="V599" s="217"/>
      <c r="W599" s="217"/>
    </row>
    <row r="600" spans="1:23" ht="21">
      <c r="A600" s="217"/>
      <c r="B600" s="217"/>
      <c r="C600" s="217"/>
      <c r="D600" s="217"/>
      <c r="E600" s="217"/>
      <c r="F600" s="217"/>
      <c r="G600" s="217"/>
      <c r="H600" s="217"/>
      <c r="I600" s="217"/>
      <c r="J600" s="217"/>
      <c r="K600" s="217"/>
      <c r="L600" s="217"/>
      <c r="M600" s="217"/>
      <c r="N600" s="217"/>
      <c r="O600" s="217"/>
      <c r="P600" s="217"/>
      <c r="Q600" s="217"/>
      <c r="R600" s="217"/>
      <c r="S600" s="217"/>
      <c r="T600" s="217"/>
      <c r="U600" s="217"/>
      <c r="V600" s="217"/>
      <c r="W600" s="217"/>
    </row>
    <row r="601" spans="1:23" ht="21">
      <c r="A601" s="217"/>
      <c r="B601" s="217"/>
      <c r="C601" s="217"/>
      <c r="D601" s="217"/>
      <c r="E601" s="217"/>
      <c r="F601" s="217"/>
      <c r="G601" s="217"/>
      <c r="H601" s="217"/>
      <c r="I601" s="217"/>
      <c r="J601" s="217"/>
      <c r="K601" s="217"/>
      <c r="L601" s="217"/>
      <c r="M601" s="217"/>
      <c r="N601" s="217"/>
      <c r="O601" s="217"/>
      <c r="P601" s="217"/>
      <c r="Q601" s="217"/>
      <c r="R601" s="217"/>
      <c r="S601" s="217"/>
      <c r="T601" s="217"/>
      <c r="U601" s="217"/>
      <c r="V601" s="217"/>
      <c r="W601" s="217"/>
    </row>
    <row r="602" spans="1:23" ht="21">
      <c r="A602" s="217"/>
      <c r="B602" s="217"/>
      <c r="C602" s="217"/>
      <c r="D602" s="217"/>
      <c r="E602" s="217"/>
      <c r="F602" s="217"/>
      <c r="G602" s="217"/>
      <c r="H602" s="217"/>
      <c r="I602" s="217"/>
      <c r="J602" s="217"/>
      <c r="K602" s="217"/>
      <c r="L602" s="217"/>
      <c r="M602" s="217"/>
      <c r="N602" s="217"/>
      <c r="O602" s="217"/>
      <c r="P602" s="217"/>
      <c r="Q602" s="217"/>
      <c r="R602" s="217"/>
      <c r="S602" s="217"/>
      <c r="T602" s="217"/>
      <c r="U602" s="217"/>
      <c r="V602" s="217"/>
      <c r="W602" s="217"/>
    </row>
    <row r="603" spans="1:23" ht="21">
      <c r="A603" s="217"/>
      <c r="B603" s="217"/>
      <c r="C603" s="217"/>
      <c r="D603" s="217"/>
      <c r="E603" s="217"/>
      <c r="F603" s="217"/>
      <c r="G603" s="217"/>
      <c r="H603" s="217"/>
      <c r="I603" s="217"/>
      <c r="J603" s="217"/>
      <c r="K603" s="217"/>
      <c r="L603" s="217"/>
      <c r="M603" s="217"/>
      <c r="N603" s="217"/>
      <c r="O603" s="217"/>
      <c r="P603" s="217"/>
      <c r="Q603" s="217"/>
      <c r="R603" s="217"/>
      <c r="S603" s="217"/>
      <c r="T603" s="217"/>
      <c r="U603" s="217"/>
      <c r="V603" s="217"/>
      <c r="W603" s="217"/>
    </row>
    <row r="604" spans="1:23" ht="21">
      <c r="A604" s="217"/>
      <c r="B604" s="217"/>
      <c r="C604" s="217"/>
      <c r="D604" s="217"/>
      <c r="E604" s="217"/>
      <c r="F604" s="217"/>
      <c r="G604" s="217"/>
      <c r="H604" s="217"/>
      <c r="I604" s="217"/>
      <c r="J604" s="217"/>
      <c r="K604" s="217"/>
      <c r="L604" s="217"/>
      <c r="M604" s="217"/>
      <c r="N604" s="217"/>
      <c r="O604" s="217"/>
      <c r="P604" s="217"/>
      <c r="Q604" s="217"/>
      <c r="R604" s="217"/>
      <c r="S604" s="217"/>
      <c r="T604" s="217"/>
      <c r="U604" s="217"/>
      <c r="V604" s="217"/>
      <c r="W604" s="217"/>
    </row>
    <row r="605" spans="1:23" ht="21">
      <c r="A605" s="217"/>
      <c r="B605" s="217"/>
      <c r="C605" s="217"/>
      <c r="D605" s="217"/>
      <c r="E605" s="217"/>
      <c r="F605" s="217"/>
      <c r="G605" s="217"/>
      <c r="H605" s="217"/>
      <c r="I605" s="217"/>
      <c r="J605" s="217"/>
      <c r="K605" s="217"/>
      <c r="L605" s="217"/>
      <c r="M605" s="217"/>
      <c r="N605" s="217"/>
      <c r="O605" s="217"/>
      <c r="P605" s="217"/>
      <c r="Q605" s="217"/>
      <c r="R605" s="217"/>
      <c r="S605" s="217"/>
      <c r="T605" s="217"/>
      <c r="U605" s="217"/>
      <c r="V605" s="217"/>
      <c r="W605" s="217"/>
    </row>
    <row r="606" spans="1:23" ht="21">
      <c r="A606" s="217"/>
      <c r="B606" s="217"/>
      <c r="C606" s="217"/>
      <c r="D606" s="217"/>
      <c r="E606" s="217"/>
      <c r="F606" s="217"/>
      <c r="G606" s="217"/>
      <c r="H606" s="217"/>
      <c r="I606" s="217"/>
      <c r="J606" s="217"/>
      <c r="K606" s="217"/>
      <c r="L606" s="217"/>
      <c r="M606" s="217"/>
      <c r="N606" s="217"/>
      <c r="O606" s="217"/>
      <c r="P606" s="217"/>
      <c r="Q606" s="217"/>
      <c r="R606" s="217"/>
      <c r="S606" s="217"/>
      <c r="T606" s="217"/>
      <c r="U606" s="217"/>
      <c r="V606" s="217"/>
      <c r="W606" s="217"/>
    </row>
    <row r="607" spans="1:23" ht="21">
      <c r="A607" s="217"/>
      <c r="B607" s="217"/>
      <c r="C607" s="217"/>
      <c r="D607" s="217"/>
      <c r="E607" s="217"/>
      <c r="F607" s="217"/>
      <c r="G607" s="217"/>
      <c r="H607" s="217"/>
      <c r="I607" s="217"/>
      <c r="J607" s="217"/>
      <c r="K607" s="217"/>
      <c r="L607" s="217"/>
      <c r="M607" s="217"/>
      <c r="N607" s="217"/>
      <c r="O607" s="217"/>
      <c r="P607" s="217"/>
      <c r="Q607" s="217"/>
      <c r="R607" s="217"/>
      <c r="S607" s="217"/>
      <c r="T607" s="217"/>
      <c r="U607" s="217"/>
      <c r="V607" s="217"/>
      <c r="W607" s="217"/>
    </row>
    <row r="608" spans="1:23" ht="21">
      <c r="A608" s="217"/>
      <c r="B608" s="217"/>
      <c r="C608" s="217"/>
      <c r="D608" s="217"/>
      <c r="E608" s="217"/>
      <c r="F608" s="217"/>
      <c r="G608" s="217"/>
      <c r="H608" s="217"/>
      <c r="I608" s="217"/>
      <c r="J608" s="217"/>
      <c r="K608" s="217"/>
      <c r="L608" s="217"/>
      <c r="M608" s="217"/>
      <c r="N608" s="217"/>
      <c r="O608" s="217"/>
      <c r="P608" s="217"/>
      <c r="Q608" s="217"/>
      <c r="R608" s="217"/>
      <c r="S608" s="217"/>
      <c r="T608" s="217"/>
      <c r="U608" s="217"/>
      <c r="V608" s="217"/>
      <c r="W608" s="217"/>
    </row>
    <row r="609" spans="1:23" ht="21">
      <c r="A609" s="217"/>
      <c r="B609" s="217"/>
      <c r="C609" s="217"/>
      <c r="D609" s="217"/>
      <c r="E609" s="217"/>
      <c r="F609" s="217"/>
      <c r="G609" s="217"/>
      <c r="H609" s="217"/>
      <c r="I609" s="217"/>
      <c r="J609" s="217"/>
      <c r="K609" s="217"/>
      <c r="L609" s="217"/>
      <c r="M609" s="217"/>
      <c r="N609" s="217"/>
      <c r="O609" s="217"/>
      <c r="P609" s="217"/>
      <c r="Q609" s="217"/>
      <c r="R609" s="217"/>
      <c r="S609" s="217"/>
      <c r="T609" s="217"/>
      <c r="U609" s="217"/>
      <c r="V609" s="217"/>
      <c r="W609" s="217"/>
    </row>
    <row r="610" spans="1:23" ht="21">
      <c r="A610" s="217"/>
      <c r="B610" s="217"/>
      <c r="C610" s="217"/>
      <c r="D610" s="217"/>
      <c r="E610" s="217"/>
      <c r="F610" s="217"/>
      <c r="G610" s="217"/>
      <c r="H610" s="217"/>
      <c r="I610" s="217"/>
      <c r="J610" s="217"/>
      <c r="K610" s="217"/>
      <c r="L610" s="217"/>
      <c r="M610" s="217"/>
      <c r="N610" s="217"/>
      <c r="O610" s="217"/>
      <c r="P610" s="217"/>
      <c r="Q610" s="217"/>
      <c r="R610" s="217"/>
      <c r="S610" s="217"/>
      <c r="T610" s="217"/>
      <c r="U610" s="217"/>
      <c r="V610" s="217"/>
      <c r="W610" s="217"/>
    </row>
    <row r="611" spans="1:23" ht="21">
      <c r="A611" s="217"/>
      <c r="B611" s="217"/>
      <c r="C611" s="217"/>
      <c r="D611" s="217"/>
      <c r="E611" s="217"/>
      <c r="F611" s="217"/>
      <c r="G611" s="217"/>
      <c r="H611" s="217"/>
      <c r="I611" s="217"/>
      <c r="J611" s="217"/>
      <c r="K611" s="217"/>
      <c r="L611" s="217"/>
      <c r="M611" s="217"/>
      <c r="N611" s="217"/>
      <c r="O611" s="217"/>
      <c r="P611" s="217"/>
      <c r="Q611" s="217"/>
      <c r="R611" s="217"/>
      <c r="S611" s="217"/>
      <c r="T611" s="217"/>
      <c r="U611" s="217"/>
      <c r="V611" s="217"/>
      <c r="W611" s="217"/>
    </row>
    <row r="612" spans="1:23" ht="21">
      <c r="A612" s="217"/>
      <c r="B612" s="217"/>
      <c r="C612" s="217"/>
      <c r="D612" s="217"/>
      <c r="E612" s="217"/>
      <c r="F612" s="217"/>
      <c r="G612" s="217"/>
      <c r="H612" s="217"/>
      <c r="I612" s="217"/>
      <c r="J612" s="217"/>
      <c r="K612" s="217"/>
      <c r="L612" s="217"/>
      <c r="M612" s="217"/>
      <c r="N612" s="217"/>
      <c r="O612" s="217"/>
      <c r="P612" s="217"/>
      <c r="Q612" s="217"/>
      <c r="R612" s="217"/>
      <c r="S612" s="217"/>
      <c r="T612" s="217"/>
      <c r="U612" s="217"/>
      <c r="V612" s="217"/>
      <c r="W612" s="217"/>
    </row>
    <row r="613" spans="1:23" ht="21">
      <c r="A613" s="217"/>
      <c r="B613" s="217"/>
      <c r="C613" s="217"/>
      <c r="D613" s="217"/>
      <c r="E613" s="217"/>
      <c r="F613" s="217"/>
      <c r="G613" s="217"/>
      <c r="H613" s="217"/>
      <c r="I613" s="217"/>
      <c r="J613" s="217"/>
      <c r="K613" s="217"/>
      <c r="L613" s="217"/>
      <c r="M613" s="217"/>
      <c r="N613" s="217"/>
      <c r="O613" s="217"/>
      <c r="P613" s="217"/>
      <c r="Q613" s="217"/>
      <c r="R613" s="217"/>
      <c r="S613" s="217"/>
      <c r="T613" s="217"/>
      <c r="U613" s="217"/>
      <c r="V613" s="217"/>
      <c r="W613" s="217"/>
    </row>
    <row r="614" spans="1:23" ht="21">
      <c r="A614" s="217"/>
      <c r="B614" s="217"/>
      <c r="C614" s="217"/>
      <c r="D614" s="217"/>
      <c r="E614" s="217"/>
      <c r="F614" s="217"/>
      <c r="G614" s="217"/>
      <c r="H614" s="217"/>
      <c r="I614" s="217"/>
      <c r="J614" s="217"/>
      <c r="K614" s="217"/>
      <c r="L614" s="217"/>
      <c r="M614" s="217"/>
      <c r="N614" s="217"/>
      <c r="O614" s="217"/>
      <c r="P614" s="217"/>
      <c r="Q614" s="217"/>
      <c r="R614" s="217"/>
      <c r="S614" s="217"/>
      <c r="T614" s="217"/>
      <c r="U614" s="217"/>
      <c r="V614" s="217"/>
      <c r="W614" s="217"/>
    </row>
    <row r="615" spans="1:23" ht="21">
      <c r="A615" s="217"/>
      <c r="B615" s="217"/>
      <c r="C615" s="217"/>
      <c r="D615" s="217"/>
      <c r="E615" s="217"/>
      <c r="F615" s="217"/>
      <c r="G615" s="217"/>
      <c r="H615" s="217"/>
      <c r="I615" s="217"/>
      <c r="J615" s="217"/>
      <c r="K615" s="217"/>
      <c r="L615" s="217"/>
      <c r="M615" s="217"/>
      <c r="N615" s="217"/>
      <c r="O615" s="217"/>
      <c r="P615" s="217"/>
      <c r="Q615" s="217"/>
      <c r="R615" s="217"/>
      <c r="S615" s="217"/>
      <c r="T615" s="217"/>
      <c r="U615" s="217"/>
      <c r="V615" s="217"/>
      <c r="W615" s="217"/>
    </row>
    <row r="616" spans="1:23" ht="21">
      <c r="A616" s="217"/>
      <c r="B616" s="217"/>
      <c r="C616" s="217"/>
      <c r="D616" s="217"/>
      <c r="E616" s="217"/>
      <c r="F616" s="217"/>
      <c r="G616" s="217"/>
      <c r="H616" s="217"/>
      <c r="I616" s="217"/>
      <c r="J616" s="217"/>
      <c r="K616" s="217"/>
      <c r="L616" s="217"/>
      <c r="M616" s="217"/>
      <c r="N616" s="217"/>
      <c r="O616" s="217"/>
      <c r="P616" s="217"/>
      <c r="Q616" s="217"/>
      <c r="R616" s="217"/>
      <c r="S616" s="217"/>
      <c r="T616" s="217"/>
      <c r="U616" s="217"/>
      <c r="V616" s="217"/>
      <c r="W616" s="217"/>
    </row>
    <row r="617" spans="1:23" ht="21">
      <c r="A617" s="217"/>
      <c r="B617" s="217"/>
      <c r="C617" s="217"/>
      <c r="D617" s="217"/>
      <c r="E617" s="217"/>
      <c r="F617" s="217"/>
      <c r="G617" s="217"/>
      <c r="H617" s="217"/>
      <c r="I617" s="217"/>
      <c r="J617" s="217"/>
      <c r="K617" s="217"/>
      <c r="L617" s="217"/>
      <c r="M617" s="217"/>
      <c r="N617" s="217"/>
      <c r="O617" s="217"/>
      <c r="P617" s="217"/>
      <c r="Q617" s="217"/>
      <c r="R617" s="217"/>
      <c r="S617" s="217"/>
      <c r="T617" s="217"/>
      <c r="U617" s="217"/>
      <c r="V617" s="217"/>
      <c r="W617" s="217"/>
    </row>
    <row r="618" spans="1:23" ht="21">
      <c r="A618" s="217"/>
      <c r="B618" s="217"/>
      <c r="C618" s="217"/>
      <c r="D618" s="217"/>
      <c r="E618" s="217"/>
      <c r="F618" s="217"/>
      <c r="G618" s="217"/>
      <c r="H618" s="217"/>
      <c r="I618" s="217"/>
      <c r="J618" s="217"/>
      <c r="K618" s="217"/>
      <c r="L618" s="217"/>
      <c r="M618" s="217"/>
      <c r="N618" s="217"/>
      <c r="O618" s="217"/>
      <c r="P618" s="217"/>
      <c r="Q618" s="217"/>
      <c r="R618" s="217"/>
      <c r="S618" s="217"/>
      <c r="T618" s="217"/>
      <c r="U618" s="217"/>
      <c r="V618" s="217"/>
      <c r="W618" s="217"/>
    </row>
    <row r="619" spans="1:23" ht="21">
      <c r="A619" s="217"/>
      <c r="B619" s="217"/>
      <c r="C619" s="217"/>
      <c r="D619" s="217"/>
      <c r="E619" s="217"/>
      <c r="F619" s="217"/>
      <c r="G619" s="217"/>
      <c r="H619" s="217"/>
      <c r="I619" s="217"/>
      <c r="J619" s="217"/>
      <c r="K619" s="217"/>
      <c r="L619" s="217"/>
      <c r="M619" s="217"/>
      <c r="N619" s="217"/>
      <c r="O619" s="217"/>
      <c r="P619" s="217"/>
      <c r="Q619" s="217"/>
      <c r="R619" s="217"/>
      <c r="S619" s="217"/>
      <c r="T619" s="217"/>
      <c r="U619" s="217"/>
      <c r="V619" s="217"/>
      <c r="W619" s="217"/>
    </row>
    <row r="620" spans="1:23" ht="21">
      <c r="A620" s="217"/>
      <c r="B620" s="217"/>
      <c r="C620" s="217"/>
      <c r="D620" s="217"/>
      <c r="E620" s="217"/>
      <c r="F620" s="217"/>
      <c r="G620" s="217"/>
      <c r="H620" s="217"/>
      <c r="I620" s="217"/>
      <c r="J620" s="217"/>
      <c r="K620" s="217"/>
      <c r="L620" s="217"/>
      <c r="M620" s="217"/>
      <c r="N620" s="217"/>
      <c r="O620" s="217"/>
      <c r="P620" s="217"/>
      <c r="Q620" s="217"/>
      <c r="R620" s="217"/>
      <c r="S620" s="217"/>
      <c r="T620" s="217"/>
      <c r="U620" s="217"/>
      <c r="V620" s="217"/>
      <c r="W620" s="217"/>
    </row>
    <row r="621" spans="1:23" ht="21">
      <c r="A621" s="217"/>
      <c r="B621" s="217"/>
      <c r="C621" s="217"/>
      <c r="D621" s="217"/>
      <c r="E621" s="217"/>
      <c r="F621" s="217"/>
      <c r="G621" s="217"/>
      <c r="H621" s="217"/>
      <c r="I621" s="217"/>
      <c r="J621" s="217"/>
      <c r="K621" s="217"/>
      <c r="L621" s="217"/>
      <c r="M621" s="217"/>
      <c r="N621" s="217"/>
      <c r="O621" s="217"/>
      <c r="P621" s="217"/>
      <c r="Q621" s="217"/>
      <c r="R621" s="217"/>
      <c r="S621" s="217"/>
      <c r="T621" s="217"/>
      <c r="U621" s="217"/>
      <c r="V621" s="217"/>
      <c r="W621" s="217"/>
    </row>
    <row r="622" spans="1:23" ht="21">
      <c r="A622" s="217"/>
      <c r="B622" s="217"/>
      <c r="C622" s="217"/>
      <c r="D622" s="217"/>
      <c r="E622" s="217"/>
      <c r="F622" s="217"/>
      <c r="G622" s="217"/>
      <c r="H622" s="217"/>
      <c r="I622" s="217"/>
      <c r="J622" s="217"/>
      <c r="K622" s="217"/>
      <c r="L622" s="217"/>
      <c r="M622" s="217"/>
      <c r="N622" s="217"/>
      <c r="O622" s="217"/>
      <c r="P622" s="217"/>
      <c r="Q622" s="217"/>
      <c r="R622" s="217"/>
      <c r="S622" s="217"/>
      <c r="T622" s="217"/>
      <c r="U622" s="217"/>
      <c r="V622" s="217"/>
      <c r="W622" s="217"/>
    </row>
    <row r="623" spans="1:23" ht="21">
      <c r="A623" s="217"/>
      <c r="B623" s="217"/>
      <c r="C623" s="217"/>
      <c r="D623" s="217"/>
      <c r="E623" s="217"/>
      <c r="F623" s="217"/>
      <c r="G623" s="217"/>
      <c r="H623" s="217"/>
      <c r="I623" s="217"/>
      <c r="J623" s="217"/>
      <c r="K623" s="217"/>
      <c r="L623" s="217"/>
      <c r="M623" s="217"/>
      <c r="N623" s="217"/>
      <c r="O623" s="217"/>
      <c r="P623" s="217"/>
      <c r="Q623" s="217"/>
      <c r="R623" s="217"/>
      <c r="S623" s="217"/>
      <c r="T623" s="217"/>
      <c r="U623" s="217"/>
      <c r="V623" s="217"/>
      <c r="W623" s="217"/>
    </row>
    <row r="624" spans="1:23" ht="21">
      <c r="A624" s="217"/>
      <c r="B624" s="217"/>
      <c r="C624" s="217"/>
      <c r="D624" s="217"/>
      <c r="E624" s="217"/>
      <c r="F624" s="217"/>
      <c r="G624" s="217"/>
      <c r="H624" s="217"/>
      <c r="I624" s="217"/>
      <c r="J624" s="217"/>
      <c r="K624" s="217"/>
      <c r="L624" s="217"/>
      <c r="M624" s="217"/>
      <c r="N624" s="217"/>
      <c r="O624" s="217"/>
      <c r="P624" s="217"/>
      <c r="Q624" s="217"/>
      <c r="R624" s="217"/>
      <c r="S624" s="217"/>
      <c r="T624" s="217"/>
      <c r="U624" s="217"/>
      <c r="V624" s="217"/>
      <c r="W624" s="217"/>
    </row>
    <row r="625" spans="1:23" ht="21">
      <c r="A625" s="217"/>
      <c r="B625" s="217"/>
      <c r="C625" s="217"/>
      <c r="D625" s="217"/>
      <c r="E625" s="217"/>
      <c r="F625" s="217"/>
      <c r="G625" s="217"/>
      <c r="H625" s="217"/>
      <c r="I625" s="217"/>
      <c r="J625" s="217"/>
      <c r="K625" s="217"/>
      <c r="L625" s="217"/>
      <c r="M625" s="217"/>
      <c r="N625" s="217"/>
      <c r="O625" s="217"/>
      <c r="P625" s="217"/>
      <c r="Q625" s="217"/>
      <c r="R625" s="217"/>
      <c r="S625" s="217"/>
      <c r="T625" s="217"/>
      <c r="U625" s="217"/>
      <c r="V625" s="217"/>
      <c r="W625" s="217"/>
    </row>
    <row r="626" spans="1:23" ht="21">
      <c r="A626" s="217"/>
      <c r="B626" s="217"/>
      <c r="C626" s="217"/>
      <c r="D626" s="217"/>
      <c r="E626" s="217"/>
      <c r="F626" s="217"/>
      <c r="G626" s="217"/>
      <c r="H626" s="217"/>
      <c r="I626" s="217"/>
      <c r="J626" s="217"/>
      <c r="K626" s="217"/>
      <c r="L626" s="217"/>
      <c r="M626" s="217"/>
      <c r="N626" s="217"/>
      <c r="O626" s="217"/>
      <c r="P626" s="217"/>
      <c r="Q626" s="217"/>
      <c r="R626" s="217"/>
      <c r="S626" s="217"/>
      <c r="T626" s="217"/>
      <c r="U626" s="217"/>
      <c r="V626" s="217"/>
      <c r="W626" s="217"/>
    </row>
    <row r="627" spans="1:23" ht="21">
      <c r="A627" s="217"/>
      <c r="B627" s="217"/>
      <c r="C627" s="217"/>
      <c r="D627" s="217"/>
      <c r="E627" s="217"/>
      <c r="F627" s="217"/>
      <c r="G627" s="217"/>
      <c r="H627" s="217"/>
      <c r="I627" s="217"/>
      <c r="J627" s="217"/>
      <c r="K627" s="217"/>
      <c r="L627" s="217"/>
      <c r="M627" s="217"/>
      <c r="N627" s="217"/>
      <c r="O627" s="217"/>
      <c r="P627" s="217"/>
      <c r="Q627" s="217"/>
      <c r="R627" s="217"/>
      <c r="S627" s="217"/>
      <c r="T627" s="217"/>
      <c r="U627" s="217"/>
      <c r="V627" s="217"/>
      <c r="W627" s="217"/>
    </row>
    <row r="628" spans="1:23" ht="21">
      <c r="A628" s="217"/>
      <c r="B628" s="217"/>
      <c r="C628" s="217"/>
      <c r="D628" s="217"/>
      <c r="E628" s="217"/>
      <c r="F628" s="217"/>
      <c r="G628" s="217"/>
      <c r="H628" s="217"/>
      <c r="I628" s="217"/>
      <c r="J628" s="217"/>
      <c r="K628" s="217"/>
      <c r="L628" s="217"/>
      <c r="M628" s="217"/>
      <c r="N628" s="217"/>
      <c r="O628" s="217"/>
      <c r="P628" s="217"/>
      <c r="Q628" s="217"/>
      <c r="R628" s="217"/>
      <c r="S628" s="217"/>
      <c r="T628" s="217"/>
      <c r="U628" s="217"/>
      <c r="V628" s="217"/>
      <c r="W628" s="217"/>
    </row>
    <row r="629" spans="1:23" ht="21">
      <c r="A629" s="217"/>
      <c r="B629" s="217"/>
      <c r="C629" s="217"/>
      <c r="D629" s="217"/>
      <c r="E629" s="217"/>
      <c r="F629" s="217"/>
      <c r="G629" s="217"/>
      <c r="H629" s="217"/>
      <c r="I629" s="217"/>
      <c r="J629" s="217"/>
      <c r="K629" s="217"/>
      <c r="L629" s="217"/>
      <c r="M629" s="217"/>
      <c r="N629" s="217"/>
      <c r="O629" s="217"/>
      <c r="P629" s="217"/>
      <c r="Q629" s="217"/>
      <c r="R629" s="217"/>
      <c r="S629" s="217"/>
      <c r="T629" s="217"/>
      <c r="U629" s="217"/>
      <c r="V629" s="217"/>
      <c r="W629" s="217"/>
    </row>
    <row r="630" spans="1:23" ht="21">
      <c r="A630" s="217"/>
      <c r="B630" s="217"/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217"/>
      <c r="Q630" s="217"/>
      <c r="R630" s="217"/>
      <c r="S630" s="217"/>
      <c r="T630" s="217"/>
      <c r="U630" s="217"/>
      <c r="V630" s="217"/>
      <c r="W630" s="217"/>
    </row>
    <row r="631" spans="1:23" ht="21">
      <c r="A631" s="217"/>
      <c r="B631" s="217"/>
      <c r="C631" s="217"/>
      <c r="D631" s="217"/>
      <c r="E631" s="217"/>
      <c r="F631" s="217"/>
      <c r="G631" s="217"/>
      <c r="H631" s="217"/>
      <c r="I631" s="217"/>
      <c r="J631" s="217"/>
      <c r="K631" s="217"/>
      <c r="L631" s="217"/>
      <c r="M631" s="217"/>
      <c r="N631" s="217"/>
      <c r="O631" s="217"/>
      <c r="P631" s="217"/>
      <c r="Q631" s="217"/>
      <c r="R631" s="217"/>
      <c r="S631" s="217"/>
      <c r="T631" s="217"/>
      <c r="U631" s="217"/>
      <c r="V631" s="217"/>
      <c r="W631" s="217"/>
    </row>
    <row r="632" spans="1:23" ht="21">
      <c r="A632" s="217"/>
      <c r="B632" s="217"/>
      <c r="C632" s="217"/>
      <c r="D632" s="217"/>
      <c r="E632" s="217"/>
      <c r="F632" s="217"/>
      <c r="G632" s="217"/>
      <c r="H632" s="217"/>
      <c r="I632" s="217"/>
      <c r="J632" s="217"/>
      <c r="K632" s="217"/>
      <c r="L632" s="217"/>
      <c r="M632" s="217"/>
      <c r="N632" s="217"/>
      <c r="O632" s="217"/>
      <c r="P632" s="217"/>
      <c r="Q632" s="217"/>
      <c r="R632" s="217"/>
      <c r="S632" s="217"/>
      <c r="T632" s="217"/>
      <c r="U632" s="217"/>
      <c r="V632" s="217"/>
      <c r="W632" s="217"/>
    </row>
    <row r="633" spans="1:23" ht="21">
      <c r="A633" s="217"/>
      <c r="B633" s="217"/>
      <c r="C633" s="217"/>
      <c r="D633" s="217"/>
      <c r="E633" s="217"/>
      <c r="F633" s="217"/>
      <c r="G633" s="217"/>
      <c r="H633" s="217"/>
      <c r="I633" s="217"/>
      <c r="J633" s="217"/>
      <c r="K633" s="217"/>
      <c r="L633" s="217"/>
      <c r="M633" s="217"/>
      <c r="N633" s="217"/>
      <c r="O633" s="217"/>
      <c r="P633" s="217"/>
      <c r="Q633" s="217"/>
      <c r="R633" s="217"/>
      <c r="S633" s="217"/>
      <c r="T633" s="217"/>
      <c r="U633" s="217"/>
      <c r="V633" s="217"/>
      <c r="W633" s="217"/>
    </row>
    <row r="634" spans="1:23" ht="21">
      <c r="A634" s="217"/>
      <c r="B634" s="217"/>
      <c r="C634" s="217"/>
      <c r="D634" s="217"/>
      <c r="E634" s="217"/>
      <c r="F634" s="217"/>
      <c r="G634" s="217"/>
      <c r="H634" s="217"/>
      <c r="I634" s="217"/>
      <c r="J634" s="217"/>
      <c r="K634" s="217"/>
      <c r="L634" s="217"/>
      <c r="M634" s="217"/>
      <c r="N634" s="217"/>
      <c r="O634" s="217"/>
      <c r="P634" s="217"/>
      <c r="Q634" s="217"/>
      <c r="R634" s="217"/>
      <c r="S634" s="217"/>
      <c r="T634" s="217"/>
      <c r="U634" s="217"/>
      <c r="V634" s="217"/>
      <c r="W634" s="217"/>
    </row>
    <row r="635" spans="1:23" ht="21">
      <c r="A635" s="217"/>
      <c r="B635" s="217"/>
      <c r="C635" s="217"/>
      <c r="D635" s="217"/>
      <c r="E635" s="217"/>
      <c r="F635" s="217"/>
      <c r="G635" s="217"/>
      <c r="H635" s="217"/>
      <c r="I635" s="217"/>
      <c r="J635" s="217"/>
      <c r="K635" s="217"/>
      <c r="L635" s="217"/>
      <c r="M635" s="217"/>
      <c r="N635" s="217"/>
      <c r="O635" s="217"/>
      <c r="P635" s="217"/>
      <c r="Q635" s="217"/>
      <c r="R635" s="217"/>
      <c r="S635" s="217"/>
      <c r="T635" s="217"/>
      <c r="U635" s="217"/>
      <c r="V635" s="217"/>
      <c r="W635" s="217"/>
    </row>
    <row r="636" spans="1:23" ht="21">
      <c r="A636" s="217"/>
      <c r="B636" s="217"/>
      <c r="C636" s="217"/>
      <c r="D636" s="217"/>
      <c r="E636" s="217"/>
      <c r="F636" s="217"/>
      <c r="G636" s="217"/>
      <c r="H636" s="217"/>
      <c r="I636" s="217"/>
      <c r="J636" s="217"/>
      <c r="K636" s="217"/>
      <c r="L636" s="217"/>
      <c r="M636" s="217"/>
      <c r="N636" s="217"/>
      <c r="O636" s="217"/>
      <c r="P636" s="217"/>
      <c r="Q636" s="217"/>
      <c r="R636" s="217"/>
      <c r="S636" s="217"/>
      <c r="T636" s="217"/>
      <c r="U636" s="217"/>
      <c r="V636" s="217"/>
      <c r="W636" s="217"/>
    </row>
    <row r="637" spans="1:23" ht="21">
      <c r="A637" s="217"/>
      <c r="B637" s="217"/>
      <c r="C637" s="217"/>
      <c r="D637" s="217"/>
      <c r="E637" s="217"/>
      <c r="F637" s="217"/>
      <c r="G637" s="217"/>
      <c r="H637" s="217"/>
      <c r="I637" s="217"/>
      <c r="J637" s="217"/>
      <c r="K637" s="217"/>
      <c r="L637" s="217"/>
      <c r="M637" s="217"/>
      <c r="N637" s="217"/>
      <c r="O637" s="217"/>
      <c r="P637" s="217"/>
      <c r="Q637" s="217"/>
      <c r="R637" s="217"/>
      <c r="S637" s="217"/>
      <c r="T637" s="217"/>
      <c r="U637" s="217"/>
      <c r="V637" s="217"/>
      <c r="W637" s="217"/>
    </row>
    <row r="638" spans="1:23" ht="21">
      <c r="A638" s="217"/>
      <c r="B638" s="217"/>
      <c r="C638" s="217"/>
      <c r="D638" s="217"/>
      <c r="E638" s="217"/>
      <c r="F638" s="217"/>
      <c r="G638" s="217"/>
      <c r="H638" s="217"/>
      <c r="I638" s="217"/>
      <c r="J638" s="217"/>
      <c r="K638" s="217"/>
      <c r="L638" s="217"/>
      <c r="M638" s="217"/>
      <c r="N638" s="217"/>
      <c r="O638" s="217"/>
      <c r="P638" s="217"/>
      <c r="Q638" s="217"/>
      <c r="R638" s="217"/>
      <c r="S638" s="217"/>
      <c r="T638" s="217"/>
      <c r="U638" s="217"/>
      <c r="V638" s="217"/>
      <c r="W638" s="217"/>
    </row>
    <row r="639" spans="1:23" ht="21">
      <c r="A639" s="217"/>
      <c r="B639" s="217"/>
      <c r="C639" s="217"/>
      <c r="D639" s="217"/>
      <c r="E639" s="217"/>
      <c r="F639" s="217"/>
      <c r="G639" s="217"/>
      <c r="H639" s="217"/>
      <c r="I639" s="217"/>
      <c r="J639" s="217"/>
      <c r="K639" s="217"/>
      <c r="L639" s="217"/>
      <c r="M639" s="217"/>
      <c r="N639" s="217"/>
      <c r="O639" s="217"/>
      <c r="P639" s="217"/>
      <c r="Q639" s="217"/>
      <c r="R639" s="217"/>
      <c r="S639" s="217"/>
      <c r="T639" s="217"/>
      <c r="U639" s="217"/>
      <c r="V639" s="217"/>
      <c r="W639" s="217"/>
    </row>
    <row r="640" spans="1:23" ht="21">
      <c r="A640" s="217"/>
      <c r="B640" s="217"/>
      <c r="C640" s="217"/>
      <c r="D640" s="217"/>
      <c r="E640" s="217"/>
      <c r="F640" s="217"/>
      <c r="G640" s="217"/>
      <c r="H640" s="217"/>
      <c r="I640" s="217"/>
      <c r="J640" s="217"/>
      <c r="K640" s="217"/>
      <c r="L640" s="217"/>
      <c r="M640" s="217"/>
      <c r="N640" s="217"/>
      <c r="O640" s="217"/>
      <c r="P640" s="217"/>
      <c r="Q640" s="217"/>
      <c r="R640" s="217"/>
      <c r="S640" s="217"/>
      <c r="T640" s="217"/>
      <c r="U640" s="217"/>
      <c r="V640" s="217"/>
      <c r="W640" s="217"/>
    </row>
    <row r="641" spans="1:23" ht="21">
      <c r="A641" s="217"/>
      <c r="B641" s="217"/>
      <c r="C641" s="217"/>
      <c r="D641" s="217"/>
      <c r="E641" s="217"/>
      <c r="F641" s="217"/>
      <c r="G641" s="217"/>
      <c r="H641" s="217"/>
      <c r="I641" s="217"/>
      <c r="J641" s="217"/>
      <c r="K641" s="217"/>
      <c r="L641" s="217"/>
      <c r="M641" s="217"/>
      <c r="N641" s="217"/>
      <c r="O641" s="217"/>
      <c r="P641" s="217"/>
      <c r="Q641" s="217"/>
      <c r="R641" s="217"/>
      <c r="S641" s="217"/>
      <c r="T641" s="217"/>
      <c r="U641" s="217"/>
      <c r="V641" s="217"/>
      <c r="W641" s="217"/>
    </row>
    <row r="642" spans="1:23" ht="21">
      <c r="A642" s="217"/>
      <c r="B642" s="217"/>
      <c r="C642" s="217"/>
      <c r="D642" s="217"/>
      <c r="E642" s="217"/>
      <c r="F642" s="217"/>
      <c r="G642" s="217"/>
      <c r="H642" s="217"/>
      <c r="I642" s="217"/>
      <c r="J642" s="217"/>
      <c r="K642" s="217"/>
      <c r="L642" s="217"/>
      <c r="M642" s="217"/>
      <c r="N642" s="217"/>
      <c r="O642" s="217"/>
      <c r="P642" s="217"/>
      <c r="Q642" s="217"/>
      <c r="R642" s="217"/>
      <c r="S642" s="217"/>
      <c r="T642" s="217"/>
      <c r="U642" s="217"/>
      <c r="V642" s="217"/>
      <c r="W642" s="217"/>
    </row>
    <row r="643" spans="1:23" ht="21">
      <c r="A643" s="217"/>
      <c r="B643" s="217"/>
      <c r="C643" s="217"/>
      <c r="D643" s="217"/>
      <c r="E643" s="217"/>
      <c r="F643" s="217"/>
      <c r="G643" s="217"/>
      <c r="H643" s="217"/>
      <c r="I643" s="217"/>
      <c r="J643" s="217"/>
      <c r="K643" s="217"/>
      <c r="L643" s="217"/>
      <c r="M643" s="217"/>
      <c r="N643" s="217"/>
      <c r="O643" s="217"/>
      <c r="P643" s="217"/>
      <c r="Q643" s="217"/>
      <c r="R643" s="217"/>
      <c r="S643" s="217"/>
      <c r="T643" s="217"/>
      <c r="U643" s="217"/>
      <c r="V643" s="217"/>
      <c r="W643" s="217"/>
    </row>
    <row r="644" spans="1:23" ht="21">
      <c r="A644" s="217"/>
      <c r="B644" s="217"/>
      <c r="C644" s="217"/>
      <c r="D644" s="217"/>
      <c r="E644" s="217"/>
      <c r="F644" s="217"/>
      <c r="G644" s="217"/>
      <c r="H644" s="217"/>
      <c r="I644" s="217"/>
      <c r="J644" s="217"/>
      <c r="K644" s="217"/>
      <c r="L644" s="217"/>
      <c r="M644" s="217"/>
      <c r="N644" s="217"/>
      <c r="O644" s="217"/>
      <c r="P644" s="217"/>
      <c r="Q644" s="217"/>
      <c r="R644" s="217"/>
      <c r="S644" s="217"/>
      <c r="T644" s="217"/>
      <c r="U644" s="217"/>
      <c r="V644" s="217"/>
      <c r="W644" s="217"/>
    </row>
    <row r="645" spans="1:23" ht="21">
      <c r="A645" s="217"/>
      <c r="B645" s="217"/>
      <c r="C645" s="217"/>
      <c r="D645" s="217"/>
      <c r="E645" s="217"/>
      <c r="F645" s="217"/>
      <c r="G645" s="217"/>
      <c r="H645" s="217"/>
      <c r="I645" s="217"/>
      <c r="J645" s="217"/>
      <c r="K645" s="217"/>
      <c r="L645" s="217"/>
      <c r="M645" s="217"/>
      <c r="N645" s="217"/>
      <c r="O645" s="217"/>
      <c r="P645" s="217"/>
      <c r="Q645" s="217"/>
      <c r="R645" s="217"/>
      <c r="S645" s="217"/>
      <c r="T645" s="217"/>
      <c r="U645" s="217"/>
      <c r="V645" s="217"/>
      <c r="W645" s="217"/>
    </row>
    <row r="646" spans="1:23" ht="21">
      <c r="A646" s="217"/>
      <c r="B646" s="217"/>
      <c r="C646" s="217"/>
      <c r="D646" s="217"/>
      <c r="E646" s="217"/>
      <c r="F646" s="217"/>
      <c r="G646" s="217"/>
      <c r="H646" s="217"/>
      <c r="I646" s="217"/>
      <c r="J646" s="217"/>
      <c r="K646" s="217"/>
      <c r="L646" s="217"/>
      <c r="M646" s="217"/>
      <c r="N646" s="217"/>
      <c r="O646" s="217"/>
      <c r="P646" s="217"/>
      <c r="Q646" s="217"/>
      <c r="R646" s="217"/>
      <c r="S646" s="217"/>
      <c r="T646" s="217"/>
      <c r="U646" s="217"/>
      <c r="V646" s="217"/>
      <c r="W646" s="217"/>
    </row>
    <row r="647" spans="1:23" ht="21">
      <c r="A647" s="217"/>
      <c r="B647" s="217"/>
      <c r="C647" s="217"/>
      <c r="D647" s="217"/>
      <c r="E647" s="217"/>
      <c r="F647" s="217"/>
      <c r="G647" s="217"/>
      <c r="H647" s="217"/>
      <c r="I647" s="217"/>
      <c r="J647" s="217"/>
      <c r="K647" s="217"/>
      <c r="L647" s="217"/>
      <c r="M647" s="217"/>
      <c r="N647" s="217"/>
      <c r="O647" s="217"/>
      <c r="P647" s="217"/>
      <c r="Q647" s="217"/>
      <c r="R647" s="217"/>
      <c r="S647" s="217"/>
      <c r="T647" s="217"/>
      <c r="U647" s="217"/>
      <c r="V647" s="217"/>
      <c r="W647" s="217"/>
    </row>
    <row r="648" spans="1:23" ht="21">
      <c r="A648" s="217"/>
      <c r="B648" s="217"/>
      <c r="C648" s="217"/>
      <c r="D648" s="217"/>
      <c r="E648" s="217"/>
      <c r="F648" s="217"/>
      <c r="G648" s="217"/>
      <c r="H648" s="217"/>
      <c r="I648" s="217"/>
      <c r="J648" s="217"/>
      <c r="K648" s="217"/>
      <c r="L648" s="217"/>
      <c r="M648" s="217"/>
      <c r="N648" s="217"/>
      <c r="O648" s="217"/>
      <c r="P648" s="217"/>
      <c r="Q648" s="217"/>
      <c r="R648" s="217"/>
      <c r="S648" s="217"/>
      <c r="T648" s="217"/>
      <c r="U648" s="217"/>
      <c r="V648" s="217"/>
      <c r="W648" s="217"/>
    </row>
    <row r="649" spans="1:23" ht="21">
      <c r="A649" s="217"/>
      <c r="B649" s="217"/>
      <c r="C649" s="217"/>
      <c r="D649" s="217"/>
      <c r="E649" s="217"/>
      <c r="F649" s="217"/>
      <c r="G649" s="217"/>
      <c r="H649" s="217"/>
      <c r="I649" s="217"/>
      <c r="J649" s="217"/>
      <c r="K649" s="217"/>
      <c r="L649" s="217"/>
      <c r="M649" s="217"/>
      <c r="N649" s="217"/>
      <c r="O649" s="217"/>
      <c r="P649" s="217"/>
      <c r="Q649" s="217"/>
      <c r="R649" s="217"/>
      <c r="S649" s="217"/>
      <c r="T649" s="217"/>
      <c r="U649" s="217"/>
      <c r="V649" s="217"/>
      <c r="W649" s="217"/>
    </row>
    <row r="650" spans="1:23" ht="21">
      <c r="A650" s="217"/>
      <c r="B650" s="217"/>
      <c r="C650" s="217"/>
      <c r="D650" s="217"/>
      <c r="E650" s="217"/>
      <c r="F650" s="217"/>
      <c r="G650" s="217"/>
      <c r="H650" s="217"/>
      <c r="I650" s="217"/>
      <c r="J650" s="217"/>
      <c r="K650" s="217"/>
      <c r="L650" s="217"/>
      <c r="M650" s="217"/>
      <c r="N650" s="217"/>
      <c r="O650" s="217"/>
      <c r="P650" s="217"/>
      <c r="Q650" s="217"/>
      <c r="R650" s="217"/>
      <c r="S650" s="217"/>
      <c r="T650" s="217"/>
      <c r="U650" s="217"/>
      <c r="V650" s="217"/>
      <c r="W650" s="217"/>
    </row>
    <row r="651" spans="1:23" ht="21">
      <c r="A651" s="217"/>
      <c r="B651" s="217"/>
      <c r="C651" s="217"/>
      <c r="D651" s="217"/>
      <c r="E651" s="217"/>
      <c r="F651" s="217"/>
      <c r="G651" s="217"/>
      <c r="H651" s="217"/>
      <c r="I651" s="217"/>
      <c r="J651" s="217"/>
      <c r="K651" s="217"/>
      <c r="L651" s="217"/>
      <c r="M651" s="217"/>
      <c r="N651" s="217"/>
      <c r="O651" s="217"/>
      <c r="P651" s="217"/>
      <c r="Q651" s="217"/>
      <c r="R651" s="217"/>
      <c r="S651" s="217"/>
      <c r="T651" s="217"/>
      <c r="U651" s="217"/>
      <c r="V651" s="217"/>
      <c r="W651" s="217"/>
    </row>
    <row r="652" spans="1:23" ht="21">
      <c r="A652" s="217"/>
      <c r="B652" s="217"/>
      <c r="C652" s="217"/>
      <c r="D652" s="217"/>
      <c r="E652" s="217"/>
      <c r="F652" s="217"/>
      <c r="G652" s="217"/>
      <c r="H652" s="217"/>
      <c r="I652" s="217"/>
      <c r="J652" s="217"/>
      <c r="K652" s="217"/>
      <c r="L652" s="217"/>
      <c r="M652" s="217"/>
      <c r="N652" s="217"/>
      <c r="O652" s="217"/>
      <c r="P652" s="217"/>
      <c r="Q652" s="217"/>
      <c r="R652" s="217"/>
      <c r="S652" s="217"/>
      <c r="T652" s="217"/>
      <c r="U652" s="217"/>
      <c r="V652" s="217"/>
      <c r="W652" s="217"/>
    </row>
    <row r="653" spans="1:23" ht="21">
      <c r="A653" s="217"/>
      <c r="B653" s="217"/>
      <c r="C653" s="217"/>
      <c r="D653" s="217"/>
      <c r="E653" s="217"/>
      <c r="F653" s="217"/>
      <c r="G653" s="217"/>
      <c r="H653" s="217"/>
      <c r="I653" s="217"/>
      <c r="J653" s="217"/>
      <c r="K653" s="217"/>
      <c r="L653" s="217"/>
      <c r="M653" s="217"/>
      <c r="N653" s="217"/>
      <c r="O653" s="217"/>
      <c r="P653" s="217"/>
      <c r="Q653" s="217"/>
      <c r="R653" s="217"/>
      <c r="S653" s="217"/>
      <c r="T653" s="217"/>
      <c r="U653" s="217"/>
      <c r="V653" s="217"/>
      <c r="W653" s="217"/>
    </row>
    <row r="654" spans="1:23" ht="21">
      <c r="A654" s="217"/>
      <c r="B654" s="217"/>
      <c r="C654" s="217"/>
      <c r="D654" s="217"/>
      <c r="E654" s="217"/>
      <c r="F654" s="217"/>
      <c r="G654" s="217"/>
      <c r="H654" s="217"/>
      <c r="I654" s="217"/>
      <c r="J654" s="217"/>
      <c r="K654" s="217"/>
      <c r="L654" s="217"/>
      <c r="M654" s="217"/>
      <c r="N654" s="217"/>
      <c r="O654" s="217"/>
      <c r="P654" s="217"/>
      <c r="Q654" s="217"/>
      <c r="R654" s="217"/>
      <c r="S654" s="217"/>
      <c r="T654" s="217"/>
      <c r="U654" s="217"/>
      <c r="V654" s="217"/>
      <c r="W654" s="217"/>
    </row>
    <row r="655" spans="1:23" ht="21">
      <c r="A655" s="217"/>
      <c r="B655" s="217"/>
      <c r="C655" s="217"/>
      <c r="D655" s="217"/>
      <c r="E655" s="217"/>
      <c r="F655" s="217"/>
      <c r="G655" s="217"/>
      <c r="H655" s="217"/>
      <c r="I655" s="217"/>
      <c r="J655" s="217"/>
      <c r="K655" s="217"/>
      <c r="L655" s="217"/>
      <c r="M655" s="217"/>
      <c r="N655" s="217"/>
      <c r="O655" s="217"/>
      <c r="P655" s="217"/>
      <c r="Q655" s="217"/>
      <c r="R655" s="217"/>
      <c r="S655" s="217"/>
      <c r="T655" s="217"/>
      <c r="U655" s="217"/>
      <c r="V655" s="217"/>
      <c r="W655" s="217"/>
    </row>
    <row r="656" spans="1:23" ht="21">
      <c r="A656" s="217"/>
      <c r="B656" s="217"/>
      <c r="C656" s="217"/>
      <c r="D656" s="217"/>
      <c r="E656" s="217"/>
      <c r="F656" s="217"/>
      <c r="G656" s="217"/>
      <c r="H656" s="217"/>
      <c r="I656" s="217"/>
      <c r="J656" s="217"/>
      <c r="K656" s="217"/>
      <c r="L656" s="217"/>
      <c r="M656" s="217"/>
      <c r="N656" s="217"/>
      <c r="O656" s="217"/>
      <c r="P656" s="217"/>
      <c r="Q656" s="217"/>
      <c r="R656" s="217"/>
      <c r="S656" s="217"/>
      <c r="T656" s="217"/>
      <c r="U656" s="217"/>
      <c r="V656" s="217"/>
      <c r="W656" s="217"/>
    </row>
    <row r="657" spans="1:23" ht="21">
      <c r="A657" s="217"/>
      <c r="B657" s="217"/>
      <c r="C657" s="217"/>
      <c r="D657" s="217"/>
      <c r="E657" s="217"/>
      <c r="F657" s="217"/>
      <c r="G657" s="217"/>
      <c r="H657" s="217"/>
      <c r="I657" s="217"/>
      <c r="J657" s="217"/>
      <c r="K657" s="217"/>
      <c r="L657" s="217"/>
      <c r="M657" s="217"/>
      <c r="N657" s="217"/>
      <c r="O657" s="217"/>
      <c r="P657" s="217"/>
      <c r="Q657" s="217"/>
      <c r="R657" s="217"/>
      <c r="S657" s="217"/>
      <c r="T657" s="217"/>
      <c r="U657" s="217"/>
      <c r="V657" s="217"/>
      <c r="W657" s="217"/>
    </row>
    <row r="658" spans="1:23" ht="21">
      <c r="A658" s="217"/>
      <c r="B658" s="217"/>
      <c r="C658" s="217"/>
      <c r="D658" s="217"/>
      <c r="E658" s="217"/>
      <c r="F658" s="217"/>
      <c r="G658" s="217"/>
      <c r="H658" s="217"/>
      <c r="I658" s="217"/>
      <c r="J658" s="217"/>
      <c r="K658" s="217"/>
      <c r="L658" s="217"/>
      <c r="M658" s="217"/>
      <c r="N658" s="217"/>
      <c r="O658" s="217"/>
      <c r="P658" s="217"/>
      <c r="Q658" s="217"/>
      <c r="R658" s="217"/>
      <c r="S658" s="217"/>
      <c r="T658" s="217"/>
      <c r="U658" s="217"/>
      <c r="V658" s="217"/>
      <c r="W658" s="217"/>
    </row>
    <row r="659" spans="1:23" ht="21">
      <c r="A659" s="217"/>
      <c r="B659" s="217"/>
      <c r="C659" s="217"/>
      <c r="D659" s="217"/>
      <c r="E659" s="217"/>
      <c r="F659" s="217"/>
      <c r="G659" s="217"/>
      <c r="H659" s="217"/>
      <c r="I659" s="217"/>
      <c r="J659" s="217"/>
      <c r="K659" s="217"/>
      <c r="L659" s="217"/>
      <c r="M659" s="217"/>
      <c r="N659" s="217"/>
      <c r="O659" s="217"/>
      <c r="P659" s="217"/>
      <c r="Q659" s="217"/>
      <c r="R659" s="217"/>
      <c r="S659" s="217"/>
      <c r="T659" s="217"/>
      <c r="U659" s="217"/>
      <c r="V659" s="217"/>
      <c r="W659" s="217"/>
    </row>
    <row r="660" spans="1:23" ht="21">
      <c r="A660" s="217"/>
      <c r="B660" s="217"/>
      <c r="C660" s="217"/>
      <c r="D660" s="217"/>
      <c r="E660" s="217"/>
      <c r="F660" s="217"/>
      <c r="G660" s="217"/>
      <c r="H660" s="217"/>
      <c r="I660" s="217"/>
      <c r="J660" s="217"/>
      <c r="K660" s="217"/>
      <c r="L660" s="217"/>
      <c r="M660" s="217"/>
      <c r="N660" s="217"/>
      <c r="O660" s="217"/>
      <c r="P660" s="217"/>
      <c r="Q660" s="217"/>
      <c r="R660" s="217"/>
      <c r="S660" s="217"/>
      <c r="T660" s="217"/>
      <c r="U660" s="217"/>
      <c r="V660" s="217"/>
      <c r="W660" s="217"/>
    </row>
    <row r="661" spans="1:23" ht="21">
      <c r="A661" s="217"/>
      <c r="B661" s="217"/>
      <c r="C661" s="217"/>
      <c r="D661" s="217"/>
      <c r="E661" s="217"/>
      <c r="F661" s="217"/>
      <c r="G661" s="217"/>
      <c r="H661" s="217"/>
      <c r="I661" s="217"/>
      <c r="J661" s="217"/>
      <c r="K661" s="217"/>
      <c r="L661" s="217"/>
      <c r="M661" s="217"/>
      <c r="N661" s="217"/>
      <c r="O661" s="217"/>
      <c r="P661" s="217"/>
      <c r="Q661" s="217"/>
      <c r="R661" s="217"/>
      <c r="S661" s="217"/>
      <c r="T661" s="217"/>
      <c r="U661" s="217"/>
      <c r="V661" s="217"/>
      <c r="W661" s="217"/>
    </row>
    <row r="662" spans="1:23" ht="21">
      <c r="A662" s="217"/>
      <c r="B662" s="217"/>
      <c r="C662" s="217"/>
      <c r="D662" s="217"/>
      <c r="E662" s="217"/>
      <c r="F662" s="217"/>
      <c r="G662" s="217"/>
      <c r="H662" s="217"/>
      <c r="I662" s="217"/>
      <c r="J662" s="217"/>
      <c r="K662" s="217"/>
      <c r="L662" s="217"/>
      <c r="M662" s="217"/>
      <c r="N662" s="217"/>
      <c r="O662" s="217"/>
      <c r="P662" s="217"/>
      <c r="Q662" s="217"/>
      <c r="R662" s="217"/>
      <c r="S662" s="217"/>
      <c r="T662" s="217"/>
      <c r="U662" s="217"/>
      <c r="V662" s="217"/>
      <c r="W662" s="217"/>
    </row>
    <row r="663" spans="1:23" ht="21">
      <c r="A663" s="217"/>
      <c r="B663" s="217"/>
      <c r="C663" s="217"/>
      <c r="D663" s="217"/>
      <c r="E663" s="217"/>
      <c r="F663" s="217"/>
      <c r="G663" s="217"/>
      <c r="H663" s="217"/>
      <c r="I663" s="217"/>
      <c r="J663" s="217"/>
      <c r="K663" s="217"/>
      <c r="L663" s="217"/>
      <c r="M663" s="217"/>
      <c r="N663" s="217"/>
      <c r="O663" s="217"/>
      <c r="P663" s="217"/>
      <c r="Q663" s="217"/>
      <c r="R663" s="217"/>
      <c r="S663" s="217"/>
      <c r="T663" s="217"/>
      <c r="U663" s="217"/>
      <c r="V663" s="217"/>
      <c r="W663" s="217"/>
    </row>
    <row r="664" spans="1:23" ht="21">
      <c r="A664" s="217"/>
      <c r="B664" s="217"/>
      <c r="C664" s="217"/>
      <c r="D664" s="217"/>
      <c r="E664" s="217"/>
      <c r="F664" s="217"/>
      <c r="G664" s="217"/>
      <c r="H664" s="217"/>
      <c r="I664" s="217"/>
      <c r="J664" s="217"/>
      <c r="K664" s="217"/>
      <c r="L664" s="217"/>
      <c r="M664" s="217"/>
      <c r="N664" s="217"/>
      <c r="O664" s="217"/>
      <c r="P664" s="217"/>
      <c r="Q664" s="217"/>
      <c r="R664" s="217"/>
      <c r="S664" s="217"/>
      <c r="T664" s="217"/>
      <c r="U664" s="217"/>
      <c r="V664" s="217"/>
      <c r="W664" s="217"/>
    </row>
    <row r="665" spans="1:23" ht="21">
      <c r="A665" s="217"/>
      <c r="B665" s="217"/>
      <c r="C665" s="217"/>
      <c r="D665" s="217"/>
      <c r="E665" s="217"/>
      <c r="F665" s="217"/>
      <c r="G665" s="217"/>
      <c r="H665" s="217"/>
      <c r="I665" s="217"/>
      <c r="J665" s="217"/>
      <c r="K665" s="217"/>
      <c r="L665" s="217"/>
      <c r="M665" s="217"/>
      <c r="N665" s="217"/>
      <c r="O665" s="217"/>
      <c r="P665" s="217"/>
      <c r="Q665" s="217"/>
      <c r="R665" s="217"/>
      <c r="S665" s="217"/>
      <c r="T665" s="217"/>
      <c r="U665" s="217"/>
      <c r="V665" s="217"/>
      <c r="W665" s="217"/>
    </row>
    <row r="666" spans="1:23" ht="21">
      <c r="A666" s="217"/>
      <c r="B666" s="217"/>
      <c r="C666" s="217"/>
      <c r="D666" s="217"/>
      <c r="E666" s="217"/>
      <c r="F666" s="217"/>
      <c r="G666" s="217"/>
      <c r="H666" s="217"/>
      <c r="I666" s="217"/>
      <c r="J666" s="217"/>
      <c r="K666" s="217"/>
      <c r="L666" s="217"/>
      <c r="M666" s="217"/>
      <c r="N666" s="217"/>
      <c r="O666" s="217"/>
      <c r="P666" s="217"/>
      <c r="Q666" s="217"/>
      <c r="R666" s="217"/>
      <c r="S666" s="217"/>
      <c r="T666" s="217"/>
      <c r="U666" s="217"/>
      <c r="V666" s="217"/>
      <c r="W666" s="217"/>
    </row>
    <row r="667" spans="1:23" ht="21">
      <c r="A667" s="217"/>
      <c r="B667" s="217"/>
      <c r="C667" s="217"/>
      <c r="D667" s="217"/>
      <c r="E667" s="217"/>
      <c r="F667" s="217"/>
      <c r="G667" s="217"/>
      <c r="H667" s="217"/>
      <c r="I667" s="217"/>
      <c r="J667" s="217"/>
      <c r="K667" s="217"/>
      <c r="L667" s="217"/>
      <c r="M667" s="217"/>
      <c r="N667" s="217"/>
      <c r="O667" s="217"/>
      <c r="P667" s="217"/>
      <c r="Q667" s="217"/>
      <c r="R667" s="217"/>
      <c r="S667" s="217"/>
      <c r="T667" s="217"/>
      <c r="U667" s="217"/>
      <c r="V667" s="217"/>
      <c r="W667" s="217"/>
    </row>
    <row r="668" spans="1:23" ht="21">
      <c r="A668" s="217"/>
      <c r="B668" s="217"/>
      <c r="C668" s="217"/>
      <c r="D668" s="217"/>
      <c r="E668" s="217"/>
      <c r="F668" s="217"/>
      <c r="G668" s="217"/>
      <c r="H668" s="217"/>
      <c r="I668" s="217"/>
      <c r="J668" s="217"/>
      <c r="K668" s="217"/>
      <c r="L668" s="217"/>
      <c r="M668" s="217"/>
      <c r="N668" s="217"/>
      <c r="O668" s="217"/>
      <c r="P668" s="217"/>
      <c r="Q668" s="217"/>
      <c r="R668" s="217"/>
      <c r="S668" s="217"/>
      <c r="T668" s="217"/>
      <c r="U668" s="217"/>
      <c r="V668" s="217"/>
      <c r="W668" s="217"/>
    </row>
    <row r="669" spans="1:23" ht="21">
      <c r="A669" s="217"/>
      <c r="B669" s="217"/>
      <c r="C669" s="217"/>
      <c r="D669" s="217"/>
      <c r="E669" s="217"/>
      <c r="F669" s="217"/>
      <c r="G669" s="217"/>
      <c r="H669" s="217"/>
      <c r="I669" s="217"/>
      <c r="J669" s="217"/>
      <c r="K669" s="217"/>
      <c r="L669" s="217"/>
      <c r="M669" s="217"/>
      <c r="N669" s="217"/>
      <c r="O669" s="217"/>
      <c r="P669" s="217"/>
      <c r="Q669" s="217"/>
      <c r="R669" s="217"/>
      <c r="S669" s="217"/>
      <c r="T669" s="217"/>
      <c r="U669" s="217"/>
      <c r="V669" s="217"/>
      <c r="W669" s="217"/>
    </row>
    <row r="670" spans="1:23" ht="21">
      <c r="A670" s="217"/>
      <c r="B670" s="217"/>
      <c r="C670" s="217"/>
      <c r="D670" s="217"/>
      <c r="E670" s="217"/>
      <c r="F670" s="217"/>
      <c r="G670" s="217"/>
      <c r="H670" s="217"/>
      <c r="I670" s="217"/>
      <c r="J670" s="217"/>
      <c r="K670" s="217"/>
      <c r="L670" s="217"/>
      <c r="M670" s="217"/>
      <c r="N670" s="217"/>
      <c r="O670" s="217"/>
      <c r="P670" s="217"/>
      <c r="Q670" s="217"/>
      <c r="R670" s="217"/>
      <c r="S670" s="217"/>
      <c r="T670" s="217"/>
      <c r="U670" s="217"/>
      <c r="V670" s="217"/>
      <c r="W670" s="217"/>
    </row>
    <row r="671" spans="1:23" ht="21">
      <c r="A671" s="217"/>
      <c r="B671" s="217"/>
      <c r="C671" s="217"/>
      <c r="D671" s="217"/>
      <c r="E671" s="217"/>
      <c r="F671" s="217"/>
      <c r="G671" s="217"/>
      <c r="H671" s="217"/>
      <c r="I671" s="217"/>
      <c r="J671" s="217"/>
      <c r="K671" s="217"/>
      <c r="L671" s="217"/>
      <c r="M671" s="217"/>
      <c r="N671" s="217"/>
      <c r="O671" s="217"/>
      <c r="P671" s="217"/>
      <c r="Q671" s="217"/>
      <c r="R671" s="217"/>
      <c r="S671" s="217"/>
      <c r="T671" s="217"/>
      <c r="U671" s="217"/>
      <c r="V671" s="217"/>
      <c r="W671" s="217"/>
    </row>
    <row r="672" spans="1:23" ht="21">
      <c r="A672" s="217"/>
      <c r="B672" s="217"/>
      <c r="C672" s="217"/>
      <c r="D672" s="217"/>
      <c r="E672" s="217"/>
      <c r="F672" s="217"/>
      <c r="G672" s="217"/>
      <c r="H672" s="217"/>
      <c r="I672" s="217"/>
      <c r="J672" s="217"/>
      <c r="K672" s="217"/>
      <c r="L672" s="217"/>
      <c r="M672" s="217"/>
      <c r="N672" s="217"/>
      <c r="O672" s="217"/>
      <c r="P672" s="217"/>
      <c r="Q672" s="217"/>
      <c r="R672" s="217"/>
      <c r="S672" s="217"/>
      <c r="T672" s="217"/>
      <c r="U672" s="217"/>
      <c r="V672" s="217"/>
      <c r="W672" s="217"/>
    </row>
    <row r="673" spans="1:23" ht="21">
      <c r="A673" s="217"/>
      <c r="B673" s="217"/>
      <c r="C673" s="217"/>
      <c r="D673" s="217"/>
      <c r="E673" s="217"/>
      <c r="F673" s="217"/>
      <c r="G673" s="217"/>
      <c r="H673" s="217"/>
      <c r="I673" s="217"/>
      <c r="J673" s="217"/>
      <c r="K673" s="217"/>
      <c r="L673" s="217"/>
      <c r="M673" s="217"/>
      <c r="N673" s="217"/>
      <c r="O673" s="217"/>
      <c r="P673" s="217"/>
      <c r="Q673" s="217"/>
      <c r="R673" s="217"/>
      <c r="S673" s="217"/>
      <c r="T673" s="217"/>
      <c r="U673" s="217"/>
      <c r="V673" s="217"/>
      <c r="W673" s="217"/>
    </row>
    <row r="674" spans="1:23" ht="21">
      <c r="A674" s="217"/>
      <c r="B674" s="217"/>
      <c r="C674" s="217"/>
      <c r="D674" s="217"/>
      <c r="E674" s="217"/>
      <c r="F674" s="217"/>
      <c r="G674" s="217"/>
      <c r="H674" s="217"/>
      <c r="I674" s="217"/>
      <c r="J674" s="217"/>
      <c r="K674" s="217"/>
      <c r="L674" s="217"/>
      <c r="M674" s="217"/>
      <c r="N674" s="217"/>
      <c r="O674" s="217"/>
      <c r="P674" s="217"/>
      <c r="Q674" s="217"/>
      <c r="R674" s="217"/>
      <c r="S674" s="217"/>
      <c r="T674" s="217"/>
      <c r="U674" s="217"/>
      <c r="V674" s="217"/>
      <c r="W674" s="217"/>
    </row>
    <row r="675" spans="1:23" ht="21">
      <c r="A675" s="217"/>
      <c r="B675" s="217"/>
      <c r="C675" s="217"/>
      <c r="D675" s="217"/>
      <c r="E675" s="217"/>
      <c r="F675" s="217"/>
      <c r="G675" s="217"/>
      <c r="H675" s="217"/>
      <c r="I675" s="217"/>
      <c r="J675" s="217"/>
      <c r="K675" s="217"/>
      <c r="L675" s="217"/>
      <c r="M675" s="217"/>
      <c r="N675" s="217"/>
      <c r="O675" s="217"/>
      <c r="P675" s="217"/>
      <c r="Q675" s="217"/>
      <c r="R675" s="217"/>
      <c r="S675" s="217"/>
      <c r="T675" s="217"/>
      <c r="U675" s="217"/>
      <c r="V675" s="217"/>
      <c r="W675" s="217"/>
    </row>
  </sheetData>
  <mergeCells count="41">
    <mergeCell ref="A24:J24"/>
    <mergeCell ref="Z14:AI14"/>
    <mergeCell ref="Z15:AI15"/>
    <mergeCell ref="A1:W1"/>
    <mergeCell ref="A2:W2"/>
    <mergeCell ref="A3:A6"/>
    <mergeCell ref="B3:B6"/>
    <mergeCell ref="D3:E3"/>
    <mergeCell ref="F3:I3"/>
    <mergeCell ref="J3:K3"/>
    <mergeCell ref="L3:M3"/>
    <mergeCell ref="N3:Q4"/>
    <mergeCell ref="R3:U4"/>
    <mergeCell ref="V3:W3"/>
    <mergeCell ref="D4:E4"/>
    <mergeCell ref="F4:I4"/>
    <mergeCell ref="J4:K4"/>
    <mergeCell ref="Z13:AI13"/>
    <mergeCell ref="D5:E5"/>
    <mergeCell ref="F5:I5"/>
    <mergeCell ref="J5:K5"/>
    <mergeCell ref="L5:M5"/>
    <mergeCell ref="N5:Q5"/>
    <mergeCell ref="R5:U5"/>
    <mergeCell ref="Z9:AI9"/>
    <mergeCell ref="Z10:AI10"/>
    <mergeCell ref="Z11:AI11"/>
    <mergeCell ref="Z12:AI12"/>
    <mergeCell ref="L4:M4"/>
    <mergeCell ref="Z16:AI16"/>
    <mergeCell ref="Z18:AI18"/>
    <mergeCell ref="A22:J22"/>
    <mergeCell ref="A23:J23"/>
    <mergeCell ref="A20:J20"/>
    <mergeCell ref="AA20:AG20"/>
    <mergeCell ref="A21:J21"/>
    <mergeCell ref="N21:O21"/>
    <mergeCell ref="P21:R21"/>
    <mergeCell ref="AA21:AG21"/>
    <mergeCell ref="A19:B19"/>
    <mergeCell ref="AA19:AG19"/>
  </mergeCell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ครั้งที่ 1 58</vt:lpstr>
      <vt:lpstr>ครั้งที่ 2 58 </vt:lpstr>
      <vt:lpstr>ครั้งที่ 1 59</vt:lpstr>
      <vt:lpstr>ครั้งที่ 2 59 (2)</vt:lpstr>
      <vt:lpstr>ครั้งที่ 1(60)</vt:lpstr>
      <vt:lpstr>ครั้งที่ 2 (60)</vt:lpstr>
    </vt:vector>
  </TitlesOfParts>
  <Company>Code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Source</dc:creator>
  <cp:lastModifiedBy>tweesak</cp:lastModifiedBy>
  <cp:lastPrinted>2017-10-10T08:45:07Z</cp:lastPrinted>
  <dcterms:created xsi:type="dcterms:W3CDTF">2007-01-04T03:08:47Z</dcterms:created>
  <dcterms:modified xsi:type="dcterms:W3CDTF">2017-11-14T04:30:03Z</dcterms:modified>
</cp:coreProperties>
</file>